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6BEA7F8D-9FC1-4DEA-985B-30B00F9EAC7E}"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1" i="1" l="1"/>
  <c r="V40" i="1"/>
  <c r="V39" i="1"/>
  <c r="V38" i="1"/>
  <c r="V37" i="1"/>
  <c r="V36" i="1"/>
  <c r="V35" i="1"/>
  <c r="V34" i="1"/>
  <c r="V32" i="1"/>
  <c r="V31" i="1"/>
  <c r="V30" i="1"/>
  <c r="V29" i="1"/>
  <c r="V28" i="1"/>
  <c r="V27" i="1"/>
  <c r="V26" i="1"/>
  <c r="V25" i="1"/>
  <c r="V24" i="1"/>
  <c r="V23" i="1"/>
  <c r="V22" i="1"/>
  <c r="V21" i="1"/>
  <c r="V20" i="1"/>
  <c r="V19" i="1"/>
  <c r="V18" i="1"/>
  <c r="V17" i="1"/>
  <c r="V16" i="1"/>
  <c r="V15" i="1"/>
  <c r="V14" i="1"/>
  <c r="V13" i="1"/>
  <c r="V12" i="1"/>
  <c r="V11" i="1"/>
  <c r="V10" i="1"/>
  <c r="V8" i="1"/>
  <c r="A5" i="1"/>
  <c r="A4" i="1"/>
</calcChain>
</file>

<file path=xl/sharedStrings.xml><?xml version="1.0" encoding="utf-8"?>
<sst xmlns="http://schemas.openxmlformats.org/spreadsheetml/2006/main" count="882" uniqueCount="621">
  <si>
    <t>ИНФРА-М Научно-издательский Центр</t>
  </si>
  <si>
    <t>Материаловедение и технологии материалов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</si>
  <si>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</si>
  <si>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</si>
  <si>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</si>
  <si>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</si>
  <si>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</si>
  <si>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</si>
  <si>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</si>
  <si>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</si>
  <si>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</si>
  <si>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</si>
  <si>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</si>
  <si>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</si>
  <si>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</si>
  <si>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</si>
  <si>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</si>
  <si>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</si>
  <si>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</si>
  <si>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</si>
  <si>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</si>
  <si>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</si>
  <si>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</si>
  <si>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</si>
  <si>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</si>
  <si>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</si>
  <si>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</si>
  <si>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</si>
  <si>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</si>
  <si>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</si>
  <si>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</si>
  <si>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</si>
  <si>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</si>
  <si>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</si>
  <si>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265400.10.01</t>
  </si>
  <si>
    <t>Абразивная обработка: Справ. / Л.И.Вереина - М.:НИЦ ИНФРА-М,2023 - 304 с.(Справ."ИНФРА-М")(П)</t>
  </si>
  <si>
    <t>АБРАЗИВНАЯ ОБРАБОТКА</t>
  </si>
  <si>
    <t>Вереина Л.И., Краснов М.М., Фрадкин Е.И.</t>
  </si>
  <si>
    <t>Переплет 7БЦ/Без шитья</t>
  </si>
  <si>
    <t>НИЦ ИНФРА-М</t>
  </si>
  <si>
    <t>Справочники "ИНФРА-М"</t>
  </si>
  <si>
    <t>978-5-16-010397-6</t>
  </si>
  <si>
    <t>ПРИКЛАДНЫЕ НАУКИ. ТЕХНИКА. МЕДИЦИНА</t>
  </si>
  <si>
    <t>Энергетика. Промышленность</t>
  </si>
  <si>
    <t>Справочник</t>
  </si>
  <si>
    <t>Профессиональное образование</t>
  </si>
  <si>
    <t>12.02.04, 15.02.01, 15.02.16, 15.02.17, 15.02.18, 15.03.01, 15.03.02, 15.03.03, 15.03.04, 15.03.05, 15.03.06</t>
  </si>
  <si>
    <t>Московский государственный технический университет им. Н.Э. Баумана</t>
  </si>
  <si>
    <t>0114</t>
  </si>
  <si>
    <t>Изложены общие сведения об абразивных материалах, о видах  абразивных инструментов, областях их применения. Приведены рекомендуемые режимы резания при абразивной обработке тел вращения и плоских заготовок, в том числе при выполнении  отделочных абразивных операций. Рассмотрены особенности зубошлифования,  даны рекомендации по выбору режимов обработки цилиндрических зубчатых колес. Описаны методы настройки цепей деления зубошлифовальных станков для получения высокоточных изделий. Приведены режимы резания при резьбошлифовании однониточными и многониточными кругами.
Для студентов машиностроительных средних и высших учебных заведений, а также специалистов. Может быть полезен учащимся учреждений начального профессионального образования.</t>
  </si>
  <si>
    <t>670752.04.01</t>
  </si>
  <si>
    <t>Диссипативные структуры в тонких нанокристал..: Моногр./Л.И.Квеглис-М.:НИЦ ИНФРА-М,СФУ,2024-203с(о)</t>
  </si>
  <si>
    <t>ДИССИПАТИВНЫЕ СТРУКТУРЫ В ТОНКИХ НАНОКРИСТАЛЛИЧЕСКИХ ПЛЕНКАХ</t>
  </si>
  <si>
    <t>Квеглис Л.И., Кашкин В.Б., Шабанов В.Ф.</t>
  </si>
  <si>
    <t>Обложка. КБС</t>
  </si>
  <si>
    <t>Научная мысль (СФУ)</t>
  </si>
  <si>
    <t>978-5-16-018188-2</t>
  </si>
  <si>
    <t>ЕСТЕСТВЕННЫЕ НАУКИ. МАТЕМАТИКА</t>
  </si>
  <si>
    <t>Физико-математические науки</t>
  </si>
  <si>
    <t>Монография</t>
  </si>
  <si>
    <t>Дополнительное образование / Дополнительное профессиональное образование</t>
  </si>
  <si>
    <t>03.04.02, 03.06.01, 22.04.01, 22.06.01</t>
  </si>
  <si>
    <t>Сибирский федеральный университет</t>
  </si>
  <si>
    <t>0118</t>
  </si>
  <si>
    <t>Обобщен опыт исследований физических эффектов в диссипативных структурах методами обработки изображений, в том числе с применением преобразования Фурье. Исследованы диссипативные структуры в аморфных и нанокристаллических пленках. Рассмотрено моделирование процессов взрывной кристаллизации и формирующихся атомных структур.
Предназначена для специалистов в области материаловедения и физики конденсированного состояния. Может быть полезна аспирантам и студентам, интересующимся электронной микроскопией.</t>
  </si>
  <si>
    <t>712426.02.01</t>
  </si>
  <si>
    <t>Инженерия поверхности упрочненных деталей: Моногр. / О.А.Шарая - М.:НИЦ ИНФРА-М,2024 - 124 с.(О)</t>
  </si>
  <si>
    <t>ИНЖЕНЕРИЯ ПОВЕРХНОСТИ УПРОЧНЕННЫХ ДЕТАЛЕЙ</t>
  </si>
  <si>
    <t>Шарая О.А., Пастухов А.Г., Кравченко И.Н.</t>
  </si>
  <si>
    <t>Научная мысль</t>
  </si>
  <si>
    <t>978-5-16-015424-4</t>
  </si>
  <si>
    <t>22.04.01, 22.06.01, 35.04.06, 35.06.04</t>
  </si>
  <si>
    <t>Белгородский государственный аграрный университет им. В.Я. Горина</t>
  </si>
  <si>
    <t>0120</t>
  </si>
  <si>
    <t>В настоящее время в связи с получением уникальных свойств поверхностных слоев материалов деталей особое внимание сосредоточено на теоретических и практических аспектах технологии упрочнения и восстановления, использующих как диффузионное насыщение, так и концентрированные потоки энергии. 
В монографии рассмотрены вопросы химико-термической и лазерной обработки инструмента и деталей транспортных и технологических машин.
Может быть использована при изучении дисциплин «Материаловедение и технология конструкционных материалов» и «Современные способы упрочнения материалов» направлений подготовки «Агроинженерия» и «Технология производства и переработки сельскохозяйственной продукции» (бакалавриат), а также магистрантами, аспирантами и специалистами, работающими в области агроинженерии, машиностроения, металлургии и инженерии поверхности.</t>
  </si>
  <si>
    <t>678008.05.01</t>
  </si>
  <si>
    <t>Испытание материалов: Уч.пос. / С.Ю.Быков - М.:КУРС, НИЦ ИНФРА-М,2023 - 120 с.(П)</t>
  </si>
  <si>
    <t>ИСПЫТАНИЕ МАТЕРИАЛОВ</t>
  </si>
  <si>
    <t>Быков С.Ю., Схиртладзе А.Г.</t>
  </si>
  <si>
    <t>Переплет 7БЦ</t>
  </si>
  <si>
    <t>КУРС</t>
  </si>
  <si>
    <t>978-5-906923-84-4</t>
  </si>
  <si>
    <t>Учебное пособие</t>
  </si>
  <si>
    <t>15.03.04, 15.03.05</t>
  </si>
  <si>
    <t>В учебном пособии изложены способы и методы испытания материалов, рассматриваются средства и устройства для испытания материалов. Рассмотрены вопросы определения параметров свойств проведения технологических испытаний, исследования структур, контроля деталей на наличие дефектов.
Учебное пособие предназначено для студентов высших учебных заведений, обучающихся по направлению 2.15.03.05 «Конструкторско-технологи-ческое обеспечение машиностроительных производств».</t>
  </si>
  <si>
    <t>682969.06.01</t>
  </si>
  <si>
    <t>Материаловедение (дизайн костюма): Уч. / Е.А.Кирсанова - М.:Вуз.уч.,НИЦ ИНФРА-М,2024 - 395с(СПО)(П)</t>
  </si>
  <si>
    <t>МАТЕРИАЛОВЕДЕНИЕ (ДИЗАЙН КОСТЮМА)</t>
  </si>
  <si>
    <t>Кирсанова Е.А., Шустов Ю.С., Куличенко А.В. и др.</t>
  </si>
  <si>
    <t>Вузовский учебник</t>
  </si>
  <si>
    <t>Среднее профессиональное образование</t>
  </si>
  <si>
    <t>978-5-9558-0647-1</t>
  </si>
  <si>
    <t>ГУМАНИТАРНЫЕ НАУКИ. РЕЛИГИЯ. ИСКУССТВО</t>
  </si>
  <si>
    <t>Искусство</t>
  </si>
  <si>
    <t>Учебник</t>
  </si>
  <si>
    <t>Профессиональное образование / Среднее профессиональное образование</t>
  </si>
  <si>
    <t>43.01.11, 54.01.06, 54.01.12, 54.02.01, 54.02.03</t>
  </si>
  <si>
    <t>Рекомендовано Учебно-методическим советом СПО в качестве учебника для студентов учебных заведений, реализующих программу среднего профессионального образования по специальностям 54.02.01 «Дизайн (по отраслям)», 54.02.02 «Декоративно-прикладное искусство и народные промыслы (по видам)», 54.02.03 «Художественное оформление изделий текстильной и легкой промышленности»</t>
  </si>
  <si>
    <t>Российский государственный университет им. А.Н. Косыгина</t>
  </si>
  <si>
    <t>32</t>
  </si>
  <si>
    <t>0119</t>
  </si>
  <si>
    <t>Рассмотрены роль материаловедения в дизайне костюма, основные виды одежды, обуви и аксессуаров, требования к материалам, приведены сведения об их механических и физических характеристиках. Проанализированы производство, строение и ассортимент текстильных волокон и нитей, ткани, трикотажа, нетканых полотен, натуральной и искусственной кожи, натурального и искусственного меха, пленочных, комплексных, каркасных и других материалов; скрепляющие и отделочные материалы и фурнитура, применяемые в изделиях костюма; формообразование и формоустойчивость материалов и пакетов; методы оценки качества и сортность материалов, выбора материалов для изделия и способы ухода за ними.
Для подготовки студентов средних профессиональных учебных заведений по специальностям 54.02.01 «Дизайн (по отраслям)», 54.02.02 «Декоративно-прикладное искусство и народные промыслы (по видам)», 54.02.03 «Художественное оформление изделий текстильной и легкой промышленности».</t>
  </si>
  <si>
    <t>682970.06.01</t>
  </si>
  <si>
    <t>Материаловедение в машиностроении: Уч.пос. / В.П.Дмитренко - М.:НИЦ ИНФРА-М,2024 - 432 с.-(СПО)(П)</t>
  </si>
  <si>
    <t>МАТЕРИАЛОВЕДЕНИЕ В МАШИНОСТРОЕНИИ</t>
  </si>
  <si>
    <t>Дмитренко В.П., Мануйлова Н.Б.</t>
  </si>
  <si>
    <t>978-5-16-014356-9</t>
  </si>
  <si>
    <t>15.02.01, 15.02.03, 15.02.04, 15.02.06, 15.02.09, 15.02.16</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</si>
  <si>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15.02.01 «Монтаж и техническая эксплуатация промышленного оборудования (по отраслям)», 15.02.02 «Техническая эксплуатация оборудования для производства электронной техники», 15.02.03 «Техническая эксплуатация гидравлических машин, гидроприводов и гидропневмоавтоматики», 15.02.04 «Специальные машины и устройства», 15.02.05 «Техническая эксплуатация оборудования в торговле и общественном питании», 15.02.06 «Монтаж и техническая эксплуатация холодильно-компрессорных машин и установок (по отраслям)», 15.02.08 «Технология машиностроения», 15.02.09 «Аддитивные технологии»</t>
  </si>
  <si>
    <t>ДА</t>
  </si>
  <si>
    <t>В учебном пособии описаны структура и свойства современных материалов, применяемых в машиностроении, и приведены характеристики основных представителей всех видов.
Предназначено для студентов учреждений среднего профессионального образования, обучающихся по специальностям УГС 15.02.00 «Машиностроение», и студентов вузов машиностроительных специальностей, изучающих материаловедение.</t>
  </si>
  <si>
    <t>799190.01.01</t>
  </si>
  <si>
    <t>Материаловедение и тех. конструк.матер.: Уч.пос.: Ч.1 / Н.М.Романченко-М.:НИЦ ИНФРА-М,2023.-309 с.(ВО)(п)</t>
  </si>
  <si>
    <t>МАТЕРИАЛОВЕДЕНИЕ И ТЕХНОЛОГИЯ КОНСТРУКЦИОННЫХ МАТЕРИАЛОВ. ЧАСТЬ 1, Т.1</t>
  </si>
  <si>
    <t>Романченко Н.М.</t>
  </si>
  <si>
    <t>Высшее образование (КрГАУ)</t>
  </si>
  <si>
    <t>978-5-16-018417-3</t>
  </si>
  <si>
    <t>Технические науки в целом</t>
  </si>
  <si>
    <t>15.03.02, 35.03.06</t>
  </si>
  <si>
    <t>Красноярский Государственный Аграрный Университет</t>
  </si>
  <si>
    <t>Июнь, 2024</t>
  </si>
  <si>
    <t>0124</t>
  </si>
  <si>
    <t>Учебное пособие содержит основные теоретические сведения и методические указания по выполнению лабораторных работ по разделу «Материаловедение» дисциплины «Материаловедение и технология конструкционных материалов». Для проверки полученных знаний предложены контрольные тестовые задания.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обучающихся по направлениям подготовки 35.03.06 «Агроинженерия», 15.03.02 «Технологические машины и оборудование».</t>
  </si>
  <si>
    <t>119150.19.01</t>
  </si>
  <si>
    <t>Материаловедение и тех. матер.: Уч.пос. / А.М.Адаскин - 2 изд. - М.:Форум, НИЦ ИНФРА-М,2025 - 335 с.(СПО)(П)</t>
  </si>
  <si>
    <t>МАТЕРИАЛОВЕДЕНИЕ И ТЕХНОЛОГИЯ МАТЕРИАЛОВ, ИЗД.2</t>
  </si>
  <si>
    <t>Адаскин А. М., Зуев В. М.</t>
  </si>
  <si>
    <t>Форум</t>
  </si>
  <si>
    <t>СПО</t>
  </si>
  <si>
    <t>978-5-00091-756-5</t>
  </si>
  <si>
    <t>15.02.01, 15.02.03, 15.02.04, 15.02.06, 15.02.07, 15.02.09, 15.02.10, 15.02.16, 15.02.17, 15.02.18, 15.02.19, 22.02.08</t>
  </si>
  <si>
    <t>Рекомендовано Учебно-методическим советом Учебно-методического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t>
  </si>
  <si>
    <t>Московский государственный технологический университет "Станкин"</t>
  </si>
  <si>
    <t>0213</t>
  </si>
  <si>
    <t>Рассмотрены строение металлических, неметаллических и композиционных материалов, технологии их производства. Даны методы изучения свойств материалов, методы и технологии изменения свойств за счет термической, химико-термической обработки, пластического деформирования. Приведены различные технологии получения заготовок и деталей — литье, сварка, обработка давлением, резание. Рассмотрены основы технологии нанесения гальванических покрытий, а также технологии изготовления деталей из неметаллических материалов — пластических масс и резин.
Для студентов учреждений среднего профессионального образования. Может быть использовано при подготовке бакалавров, а также для начального профессионального образования и повышения квалификации, рабочих и мастеров.</t>
  </si>
  <si>
    <t>705034.06.01</t>
  </si>
  <si>
    <t>Материаловедение и технология материалов: Уч.пос. / И.Т.Сухопяткина - 3 изд.-М.:НИЦ ИНФРА-М,2024-396 с.(П)</t>
  </si>
  <si>
    <t>МАТЕРИАЛОВЕДЕНИЕ И ТЕХНОЛОГИЯ МАТЕРИАЛОВ, ИЗД.3</t>
  </si>
  <si>
    <t>Сухопяткина И.Т., ЧВВМУ имени П.С Нахимова</t>
  </si>
  <si>
    <t>Военное образование (ЧВВМУ им. Нахимова)</t>
  </si>
  <si>
    <t>978-5-16-015292-9</t>
  </si>
  <si>
    <t>13.03.03, 15.03.01, 15.03.03, 15.03.05</t>
  </si>
  <si>
    <t>Черноморское высшее военно-морское ордена Красной Звезды училище им. П.С. Нахимова</t>
  </si>
  <si>
    <t>0321</t>
  </si>
  <si>
    <t>Учебное пособие написано в соответствии с типовой программой курса «Материаловедение и технология материалов» для непрофилирующих специальностей вузов. В нем дана классификация металлических и неметаллических материалов, приведены особенности строения и свойств сталей, чугунов, цветных металлов и сплавов, композитов, а также их маркировка.
Изложены сведения о термической и химико-термической обработке металлов и сплавов, рассмотрены основные виды технологической обработки давлением, резанием, сваркой и пайкой.
Предназначено для курсантов высших военно-морских учебных заведений и студентов высших технических учебных заведений.</t>
  </si>
  <si>
    <t>775843.04.01</t>
  </si>
  <si>
    <t>Материаловедение: дизайн, архитектура: Уч.пос.: Т.1 / Е.Б.Володина - М.:НИЦ ИНФРА-М,2024 - 388 с.(СПО)(П)</t>
  </si>
  <si>
    <t>МАТЕРИАЛОВЕДЕНИЕ: ДИЗАЙН, АРХИТЕКТУРА, Т.1</t>
  </si>
  <si>
    <t>Володина Е.Б.</t>
  </si>
  <si>
    <t>978-5-16-017570-6</t>
  </si>
  <si>
    <t>07.02.01, 43.01.11, 54.01.06, 54.01.12, 54.02.01</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</si>
  <si>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специальностям 07.02.01 «Архитектура», 54.02.01 «Дизайн (по отраслям)» (протокол № 10 от 15.12.2021)</t>
  </si>
  <si>
    <t>-</t>
  </si>
  <si>
    <t>0122</t>
  </si>
  <si>
    <t>Первый том учебного пособия описывает основные группы строительных и отделочных материалов и изделий, их структуру и свойства.
Особое внимание уделено актуальным отделочным материалам, а также их экологическим и эстетическим особенностям, важным для создания выразительной предметно-пространственной среды.
Продуманная структура книги позволяет успешно осваивать дисциплину в разных форматах профессионального образования: среднего профессионального, бакалавриата, магистратуры, профессиональной переподготовки. Объем изучаемого материала определяется преподавателем в соответствии с требованиями Федерального государственного образовательного стандарта последнего поколения и рабочей программой.
Предназначено для обучающихся по направлениям подготовки «Дизайн», «Дизайн среды», «Дизайн архитектурной среды», «Архитектура», «Архитектурный дизайн». Также будет полезно в качестве справочника практикующим дизайнерам, архитекторам, реставраторам, строителям, преподавателям материаловедения и широкому кругу лиц, интересующихся данной областью знаний.</t>
  </si>
  <si>
    <t>775844.04.01</t>
  </si>
  <si>
    <t>Материаловедение: дизайн...: Уч.пос.: В 2 т.Т.2 / Е.Б.Володина - М.:НИЦ ИНФРА-М,2024 - 432 с(СПО)(П)</t>
  </si>
  <si>
    <t>МАТЕРИАЛОВЕДЕНИЕ: ДИЗАЙН, АРХИТЕКТУРА, Т.2</t>
  </si>
  <si>
    <t>978-5-16-017571-3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</si>
  <si>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специальности 54.02.01 «Дизайн (по отраслям)» (протокол № 10 от 15.12.2021)</t>
  </si>
  <si>
    <t>Второй том учебного пособия содержит сведения об отделочных материалах, изделиях и инженерных системах применительно к дизайну интерьеров современного здания. Особое внимание уделено актуальным отделочным материалам, а также их экологическим и эстетическим характеристикам, важным для создания выразительной предметно-пространственной среды.
Продуманная структура книги позволяет успешно осваивать дисциплину в разных форматах профессионального образования: среднего профессионального, бакалавриата, магистратуры, профессиональной переподготовки. Объем изучаемого материала определяется преподавателем в соответствии с рабочей программой.
Содержание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обучающихся по специальности 54.02.01 «Дизайн (по отраслям)». Также будет полезно в качестве справочника практикующим дизайнерам, архитекторам, реставраторам, строителям, преподавателям материаловедения и широкому кругу лиц, интересующихся данной областью знаний.</t>
  </si>
  <si>
    <t>683404.03.01</t>
  </si>
  <si>
    <t>Материаловедение: Рабочая тетрадь / М.А.Труевцева - М.:НИЦ ИНФРА-М,2024 - 316 с.(СПО)(О)</t>
  </si>
  <si>
    <t>МАТЕРИАЛОВЕДЕНИЕ: РАБОЧАЯ ТЕТРАДЬ</t>
  </si>
  <si>
    <t>Труевцева М.А., Краснова Е.Н.</t>
  </si>
  <si>
    <t>978-5-16-014411-5</t>
  </si>
  <si>
    <t>29.02.05, 29.02.10</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</si>
  <si>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специальности 29.02.04 «Конструирование, моделирование и технология швейных изделий» (протокол № 6 от 16.06.2021)</t>
  </si>
  <si>
    <t>Учебное пособие предназначено как для теоретического изучения дисциплины, так и для выполнения практических и лабораторных работ. Любая часть заданий может быть предложена студентам для самостоятельного выполнения. Рабочая тетрадь служит как средством контроля знаний, так и базовым конспектом, источником информации и справочным материалом при подготовке к контрольным работам, экзаменам.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обучающихся по специальности 29.02.04 «Конструирование, моделирование и технология швейных изделий».</t>
  </si>
  <si>
    <t>654517.12.01</t>
  </si>
  <si>
    <t>Материаловедение: Уч. / А.А.Черепахин - М.:КУРС, НИЦ ИНФРА-М,2025 - 336 с.-(СПО)(п)</t>
  </si>
  <si>
    <t>МАТЕРИАЛОВЕДЕНИЕ</t>
  </si>
  <si>
    <t>Черепахин А.А.</t>
  </si>
  <si>
    <t>978-5-906923-18-9</t>
  </si>
  <si>
    <t>13.02.13, 15.02.07, 15.02.16, 22.02.08</t>
  </si>
  <si>
    <t>Московский политехнический университет</t>
  </si>
  <si>
    <t>0117</t>
  </si>
  <si>
    <t>Учебник написан в соответствии с требованием государственного образовательного стандарта преподавания общепрофессиональной дисциплины «Материаловедение». В учебнике подробно рассмотрены виды и свойства материалов; теоретические и практические вопросы воздействия на их структуру и свойства различных факторов (температурных, силовых, физико-химических). 
Для студентов машиностроительных СУЗов конструкторских и технологических направлений.</t>
  </si>
  <si>
    <t>062150.17.01</t>
  </si>
  <si>
    <t>Материаловедение: Уч. / Под ред. Батиенкова В.Т. - М.:НИЦ ИНФРА-М,2024 - 151 с.(СПО)(П)</t>
  </si>
  <si>
    <t>Сеферов Г.Г., Батиенков В.Т., Сеферов Г.Г. и др.</t>
  </si>
  <si>
    <t>978-5-16-016094-8</t>
  </si>
  <si>
    <t>08.01.29, 08.02.01, 08.02.08, 18.02.13</t>
  </si>
  <si>
    <t>Допущено Государственным комитетом Российской Федерации по строительству и жилищно-коммунальному комплексу в качестве учебника для студентов средних специальных учебных заведений, обучающихся по специальности «Монтаж и эксплуатация оборудования и систем газоснабжения»</t>
  </si>
  <si>
    <t>Ростовский государственный экономический университет (РИНХ)</t>
  </si>
  <si>
    <t>0105</t>
  </si>
  <si>
    <t>Изложены основы материаловедения, приведены сведения о материалах и изделиях, применяемых для систем газоснабжения, освещены современные методы защиты газопроводов от коррозии.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и преподавателей, а также всех интересующихся проблемами материаловедения.</t>
  </si>
  <si>
    <t>095050.19.01</t>
  </si>
  <si>
    <t>Материаловедение: Уч.пос. / В.А.Стуканов - М.:ИД ФОРУМ, НИЦ ИНФРА-М,2024. - 368с.(ПО)</t>
  </si>
  <si>
    <t>Стуканов В. А.</t>
  </si>
  <si>
    <t>ИД Форум</t>
  </si>
  <si>
    <t>978-5-8199-0352-0</t>
  </si>
  <si>
    <t>23.01.17, 23.02.03, 23.02.07</t>
  </si>
  <si>
    <t>Допущено Министерством образования РФ в качестве учебного пособия для студентов учреждений среднего профессионального образования, обучающихся по специальности "Техническое обслуживание и ремонт автомобильного транспорта"</t>
  </si>
  <si>
    <t>Научно-Исследовательский Институт сельского хозяйства центрально-черноземной полосы имени В.В.Докуча</t>
  </si>
  <si>
    <t>0108</t>
  </si>
  <si>
    <t>В учебном пособии рассматриваются материалы, применяемые в машиностроении, основы производства черных и цветных металлов, процессы формирования структуры материалов, литейное производство, а также различные способы обработки изделий из металлов. Материал соответствует программе учебной дисциплины «Материаловедение». 
Книга предназначена для преподавателей и студентов средних учебных заведений, изучающих специальность «Техническое обслуживание и ремонт автомобильного транспорта».</t>
  </si>
  <si>
    <t>078910.03.01</t>
  </si>
  <si>
    <t>Материаловедение: Шпаргалка - М.:ИЦ РИОР, НИЦ ИНФРА-М-256 с.-(Шпаргалка [отрывная])(О)</t>
  </si>
  <si>
    <t>ИЦ РИОР</t>
  </si>
  <si>
    <t>Шпаргалка [отрывная]</t>
  </si>
  <si>
    <t>978-5-369-00111-0</t>
  </si>
  <si>
    <t>Шпаргалка</t>
  </si>
  <si>
    <t>13.03.03, 15.03.01, 15.03.03, 15.03.05, 16.03.02, 16.03.03, 21.03.02, 23.03.01, 23.03.03, 24.03.01, 24.03.04, 24.03.05, 27.03.01, 35.03.02</t>
  </si>
  <si>
    <t>0107</t>
  </si>
  <si>
    <t>В шпаргалке в краткой и удобной форме приведены ответы на все основные вопросы, предусмотренные государственным образовательным стандартом и учебной программой по дисциплине «Метериаловедение».
Книга позволит быстро получить основные знания по предмету, повторить пройденный материал, а также качественно подготовиться и успешно сдать зачет и экзамен.
Рекомендуется всем изучающим и сдающим дисциплину «Материаловедение» в высших и средних учебных заведениях.</t>
  </si>
  <si>
    <t>682971.09.01</t>
  </si>
  <si>
    <t>Материалы для одежды. Ткани: Справ.: Уч.пос. / Б.А.Бузов-М.:ИД ФОРУМ, НИЦ ИНФРА-М,2024.-224 с.(СПО)(П)</t>
  </si>
  <si>
    <t>МАТЕРИАЛЫ ДЛЯ ОДЕЖДЫ. ТКАНИ</t>
  </si>
  <si>
    <t>Бузов Б.А., Румянцева Г.П.</t>
  </si>
  <si>
    <t>978-5-8199-0793-1</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</si>
  <si>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специальности 29.02.04 «Конструирование, моделирование и технология швейных изделий»</t>
  </si>
  <si>
    <t>ПО2</t>
  </si>
  <si>
    <t>В учебном пособии рассмотрена классификация тканей для одежды и дана систематизация тканей по Общероссийскому классификатору продукции (ОКП). Представлена номенклатура показателей качества тканей, приведена методика определения кода тканей. Рассмотрены основные виды тканей, приведены их характерные отличительные признаки. Представлены данные, характеризующие ткани по показателям: прочности и удлинения, жесткости и драпируемости, несминаемости, раздвигаемости, трения, оптических свойств, износостойкости, гигроскопических свойств и проницаемости, а также данные об изменениях в строении и свойствах тканей от воздействия технологических и эксплуатационных факторов.
Для студентов учреждений среднего профессионального образования, обучающихся по специальности 29.02.04 «Конструирование, моделирование и технология швейных изделий», а также работников швейных предприятий и торговли.</t>
  </si>
  <si>
    <t>682972.05.01</t>
  </si>
  <si>
    <t>Материалы для отделки одежды: Уч.пос. / Н.Г.Бессонова-М.:ИД ФОРУМ, НИЦ ИНФРА-М,2024-144с(СПО)(П)</t>
  </si>
  <si>
    <t>МАТЕРИАЛЫ ДЛЯ ОТДЕЛКИ ОДЕЖДЫ</t>
  </si>
  <si>
    <t>Бессонова Н.Г., Бузов Б.А.</t>
  </si>
  <si>
    <t>978-5-8199-0794-8</t>
  </si>
  <si>
    <t>54.01.05, 54.02.03</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</si>
  <si>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укрупненной группе специальностей 29.02.00 «Технологии легкой промышленности»</t>
  </si>
  <si>
    <t>В учебном пособии изложены основные сведения о получении, строении и разновидностях материалов для отделки одежды. Представлены классификации лент, тесьмы, шнуров, кружев и кружевных полотен. Приведена номенклатура показателей качества отделочных материалов. Рассмотрены методы оценки их качества.
Для студентов учебных заведений, реализующих программу среднего профессионального образования по укрупненной группе специальностей 29.02.00 «Технологии легкой промышленности». Книга будет полезна работникам швейных предприятий и торговли.</t>
  </si>
  <si>
    <t>483523.11.01</t>
  </si>
  <si>
    <t>Механические испытания: металлы, сварные..: Уч. /В.В.Овчинников - М.:ИД ФОРУМ:НИЦ ИНФРА-М,2025-272с(п)</t>
  </si>
  <si>
    <t>МЕХАНИЧЕСКИЕ ИСПЫТАНИЯ: МЕТАЛЛЫ, СВАРНЫЕ СОЕДИНЕНИЯ, ПОКРЫТИЯ</t>
  </si>
  <si>
    <t>Овчинников В.В., Гуреева М.А.</t>
  </si>
  <si>
    <t>978-5-8199-0619-4</t>
  </si>
  <si>
    <t>15.02.19, 26.02.04</t>
  </si>
  <si>
    <t>Рекомендовано федеральным государственным учреждением «Федеральный институт развития образования» в качестве учебника для использования в учебном процессе образовательных учреждений, реализующих программы среднего профессионального образования</t>
  </si>
  <si>
    <t>0115</t>
  </si>
  <si>
    <t>В учебнике изложены основные методы испытаний машиностроительных материалов и изделий на твердость, микротвердость, ударную вязкость, растяжение, сжатие, изгиб и кручение; приведены данные об испытании металлов и сплавов при длительных статических нагрузках, на усталость, выносливость и износ. Рассмотрены особенности механических испытаний сварных соединений и газотермических покрытий. Изложены сведения об устройстве и принципе действия машин и приборов, используемых для этих испытаний.
Для студентов учреждений среднего профессионального образования по специальностям материаловедение, литье, сварка и обработка металлов давлением, а также для бакалавров по отмеченным направлениям обучения.</t>
  </si>
  <si>
    <t>152250.09.01</t>
  </si>
  <si>
    <t>Основы инновационного материаловедения: Моногр./ О.С.Сироткин-М.:НИЦ ИНФРА-М,2023-157 с.(Науч.мысль)(О)</t>
  </si>
  <si>
    <t>ОСНОВЫ ИННОВАЦИОННОГО МАТЕРИАЛОВЕДЕНИЯ</t>
  </si>
  <si>
    <t>Сироткин О.С.</t>
  </si>
  <si>
    <t>978-5-16-009755-8</t>
  </si>
  <si>
    <t>04.03.02, 04.04.02, 18.05.01, 22.03.01, 22.04.01</t>
  </si>
  <si>
    <t>Казанский государственный энергетический университет</t>
  </si>
  <si>
    <t>0111</t>
  </si>
  <si>
    <t>С опорой на четыре фундаментальные базисные инновации изложены современные концептуальные и теоретические положения, раскрывающие специфику предмета материаловедения как единой естественной науки о металлах и неметаллах.  В результате впервые показано, что ответ на вопрос о единстве природы металлических и неметаллических материалов и специфике их отличий в структуре и свойствах  наиболее точно раскрывается через универсальные системы базовых понятий и многоуровневой классификации их структур, единую модель химической связи элементов тонкой микроструктуры и Систему химических связей и соединений (СХСС). Рассматривается новая универсальная методология проектирования структуры материалов с комплексом заданных свойств. 
Монография предназначена для ученых и специалистов материаловедов, изучающих и практически опирающихся  при конструировании новых типов  химических веществ и материалов на теоретическую оценку влияния  специфики их многоуровневой структуры на свойства «различных по природе» видов металлов, неметаллов (полимеров и керамик)  или смешанных их типов с учетом основных рассматриваемых базисных инноваций. Это имеет особое значения для создания как новых конструкционных, так и электротехнических материалов, отвечающих современным требованиям тепло- и электроэнергетики, а также промышленности в целом.</t>
  </si>
  <si>
    <t>653013.09.01</t>
  </si>
  <si>
    <t>Основы материаловедения: Уч. для СПО / А.А.Черепахин - М.:КУРС, НИЦ ИНФРА-М,2024 - 240 с.(П)</t>
  </si>
  <si>
    <t>ОСНОВЫ МАТЕРИАЛОВЕДЕНИЯ</t>
  </si>
  <si>
    <t>978-5-906923-12-7</t>
  </si>
  <si>
    <t>15.01.04, 15.01.08, 15.01.13, 15.01.24, 15.01.25, 15.01.26, 15.01.27, 15.01.28, 15.01.30, 15.01.35, 15.01.37, 15.01.38, 15.02.04</t>
  </si>
  <si>
    <t>Учебник написан в соответствии с требованием государственного образовательного стандарта преподавания общепрофессиональной дисциплины «Основы материаловедения», и предназначен для подготовки специалистов машиностроительных профессий среднего профессионального образования по профессиям: 2.15.01.23 «Наладчик станков и оборудования в механообработке», 2.15.01.24 «Наладчик шлифовальных станков», 2.15.01.25 «Станочник (металлообработка)», 2.15.01.26 «Токарь-универсал», 2.15.01.27 «Фрезеровщик-универсал», 2.15.01.28 «Шлифовальщик-универсал», 2.15.01.30 «Слесарь», 2.21.01.03 «Автомеханик».
В учебнике рассмотрено: кристаллическое строение металла, процессы кристаллизации, пластической деформации и рекристаллизации. Описаны фазы, образующиеся в сплавах, и диаграммы состояния, современные конструкционные, топливные и смазочные материалы. Изложены современные методы испытаний и критерии оценки конструктивной прочности материалов, методика подготовки образцов к испытаниям и проведения самих испытаний. Большое внимание уделено теории и технологии термической обработки. Даны практические рекомендации по выбору способа и режима термической и химико-термической обработки.</t>
  </si>
  <si>
    <t>704067.02.01</t>
  </si>
  <si>
    <t>Основы современного материаловедения: Уч. / О.С.Сироткин - М.:НИЦ ИНФРА-М,2023 - 364 с.(СПО)(П)</t>
  </si>
  <si>
    <t>ОСНОВЫ СОВРЕМЕННОГО МАТЕРИАЛОВЕДЕНИЯ</t>
  </si>
  <si>
    <t>978-5-16-014909-7</t>
  </si>
  <si>
    <t>13.02.01, 13.02.02, 13.02.07, 13.02.08, 13.02.09, 13.02.12, 13.02.13</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</si>
  <si>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техническим специальностям (протокол № 17 от 11.11.2019)</t>
  </si>
  <si>
    <t>Приведены данные о современных тенденциях расширения и изменения номенклатуры практически используемых материалов. Изложены современные концептуальные и теоретические положения материаловедения как самостоятельной естественной и технической дисциплины с опорой на четыре базисные научные инновации. Единство природы металлических и неметаллических полимерных материалов и специфика их отличий в структуре и свойствах наиболее точно раскрываются через универсальную систему базисных понятий, многоуровневую классификацию их структур, единую модель электронно-ядерной микроструктуры химической связи и систему химических связей и соединений (СХСС). Рассматриваются практические основы универсальной методологии прогнозирования структуры, свойств и технологий современных металлических, неметаллических и смешанных типов материалов (металлы, полимеры, керамика, интерметаллиды, полупроводники и т.д.).
Для студентов, обучающихся в области техники и технологии (включая направления по электро- и теплоэнергетике), получающих знания по материаловедению, в том числе в рамках дисциплины «Материаловедение. Технология конструкционных материалов», а также для аспирантов, научных работников и преподавателей, специализирующихся в данном научном направлении.</t>
  </si>
  <si>
    <t>345200.05.01</t>
  </si>
  <si>
    <t>Применение интеллект.материалов при произв., диагностиров.../ В.А.Зорин - 2 изд. - М:НИЦ ИНФРА-М,2024-110с.(О)</t>
  </si>
  <si>
    <t>ПРИМЕНЕНИЕ ИНТЕЛЛЕКТУАЛЬНЫХ МАТЕРИАЛОВ ПРИ ПРОИЗВОДСТВЕ, ДИАГНОСТИРОВАНИИ И РЕМОНТЕ МАШИН, ИЗД.2</t>
  </si>
  <si>
    <t>В.А.Зорин, Н.И.Баурова</t>
  </si>
  <si>
    <t>978-5-16-010801-8</t>
  </si>
  <si>
    <t>15.00.00, 23.00.00, 15.03.01, 15.03.02, 15.03.03, 15.03.05, 15.04.01, 15.04.02, 15.04.03, 15.04.05, 15.05.01, 15.06.01, 23.03.03, 23.04.03, 23.06.01</t>
  </si>
  <si>
    <t>Московский автомобильно-дорожный государственный технический университет</t>
  </si>
  <si>
    <t>0215</t>
  </si>
  <si>
    <t>Рассмотрены технические свойства интеллектуальных материалов и области их практического применения при производстве, диагностировании и ремонте транспортных, строительных, коммунальных машин, а также строительных конструкций. Покачаны преимущества и недостатки интеллектутЬьных материалов. Монография отличается большой практической направленностью и поможет специалистам выбрать материал для ремонта и диагностирования. 
Монография предназначена для широкого круга специалистов и может быть использована студентами и аспирантами высших учебных заведений в качестве учебного пособия.</t>
  </si>
  <si>
    <t>717574.03.01</t>
  </si>
  <si>
    <t>Теория, электронная структура и физикохимия...: Моногр. / Под ред. Сигова А.С.-М.:НИЦ ИНФРА-М,2022-370с.(О)</t>
  </si>
  <si>
    <t>ТЕОРИЯ, ЭЛЕКТРОННАЯ СТРУКТУРА И ФИЗИКОХИМИЯ МАТЕРИАЛОВ КАТОДОВ СВЧ ПРИБОРОВ</t>
  </si>
  <si>
    <t>Капустин В.И., Ли И.П., Сигов А.С.</t>
  </si>
  <si>
    <t>978-5-16-015560-9</t>
  </si>
  <si>
    <t>Автоматика. Радиоэлектроника. Связь</t>
  </si>
  <si>
    <t>11.04.03, 12.04.01, 16.04.01</t>
  </si>
  <si>
    <t>МИРЭА - Российский технологический университет</t>
  </si>
  <si>
    <t>В монографии изложены кинетическая теория материалов катодов на основе металлической и оксидной фаз, аналитические методы исследования катодов, методы исследования их эмиссионных свойств. Детально рассмотрены вопросы теории и физикохимии оксидно-никелевых, металлопористых, металлосплавных и оксидно-иттриевых катодов, в том числе катодов для магнетронов с холодным запуском.
Предназначена для научных и инженерно-технических работников, специализирующихся в области электронного материаловедения и электронных приборов.</t>
  </si>
  <si>
    <t>047370.17.01</t>
  </si>
  <si>
    <t>Теплоизоляционные материалы и конструкции: Уч. / Ю.Л.Бобров - 2 изд. - М.:ИНФРА-М,2025 - 266 с.(СПО)(П)</t>
  </si>
  <si>
    <t>ТЕПЛОИЗОЛЯЦИОННЫЕ МАТЕРИАЛЫ И КОНСТРУКЦИИ, ИЗД.2</t>
  </si>
  <si>
    <t>Бобров Ю. Л., Овчаренко Е. Г., Шойхет Б. М., Петухова Е. Ю.</t>
  </si>
  <si>
    <t>ИНФРА-М Издательский Дом</t>
  </si>
  <si>
    <t>978-5-16-004089-9</t>
  </si>
  <si>
    <t>Строительство</t>
  </si>
  <si>
    <t>08.02.01, 08.02.02, 08.02.03, 08.02.04, 08.02.08, 08.02.09, 08.02.12, 08.02.13, 15.01.18, 23.02.08</t>
  </si>
  <si>
    <t>Допущено Гос. комитетом РФ по строительству и жилищно-коммунальному комплексу в кач. учеб. для студ. сред. спец. учеб. зав., обуч. по спец. 2902 "Строительство и эксплуатация зданий и сооружений" и 2508 "Производство тугоплавких и силикат. материал."</t>
  </si>
  <si>
    <t>Национальный исследовательский Московский государственный строительный университет</t>
  </si>
  <si>
    <t>0210</t>
  </si>
  <si>
    <t>В учебнике даны сведения о состоянии производства, классификации, строении, свойствах основных теплоизоляционных материалов и конструкций, а также области их рационального применения. Значительное внимание уделено теплофизическим свойствам эффективных теплоизоляционных материалов, методам их контроля, экологической и технологической безопасности, а также исследованию и прогнозированию долговечности в проектируемых условиях эксплуатации. В особый раздел выделено описание теплоизоляционных конструкций, даны принципы их расчета и проектирования.
В главе, касающейся технологии и оборудования теплоизоляционных работ, описаны основные практические приемы и средства ведения этих работ, а также способы контроля качества тепловой изоляции.
Для средних профессиональных учебных заведений строительного профиля, обучающих студентов по специальностям 08.02.01 «Строительство и эксплуатация зданий и инженерных сооружений» и 08.02.03 «Производство неметаллических строительных изделий и конструкций». Может быть использован в учебном процессе центрами, занимающимися профессиональной переподготовкой и повышением квалификации специалистов инвестиционно-строительной сферы и рабочих кадров, в том числе в области малоэтажного и коттеджного строительства.</t>
  </si>
  <si>
    <t>670744.04.01</t>
  </si>
  <si>
    <t>Термоокислительная стабильность трансмиссионных масел: Моногр. / Б.И.Ковальский-М.:НИЦ ИНФРА-М, СФУ,2025-150 с.(п)</t>
  </si>
  <si>
    <t>ТЕРМООКИСЛИТЕЛЬНАЯ СТАБИЛЬНОСТЬ ТРАНСМИССИОННЫХ МАСЕЛ</t>
  </si>
  <si>
    <t>Ковальский Б.И., Безбородов Ю.Н., Фельдман Л.А. и др.</t>
  </si>
  <si>
    <t>978-5-16-013414-7</t>
  </si>
  <si>
    <t>Транспорт</t>
  </si>
  <si>
    <t>23.04.02, 23.04.03, 23.05.01, 23.06.01</t>
  </si>
  <si>
    <t>Рассмотрены современные методы оценки эксплуатационных свойств трансмиссионных масел различной базовой основы и групп эксплуатационных свойств. Приведены результаты исследований трансмиссионных масел на термоокислительную стабильность. Предложены критерии оценки термоокислительной стабильности трансмиссионных масел, позволяющие определять их температурный диапазон работоспособности и потенциальный ресурс.
Предназначена для научных и инженерно-технических работников, занимающихся проектированием и эксплуатацией машин и агрегатов, аспирантов и студентов, обучающихся по направлению 190600 «Эксплуатация наземного транспорта и транспортного оборудования».</t>
  </si>
  <si>
    <t>686101.02.01</t>
  </si>
  <si>
    <t>Технология исслед. разруше. конструкционных: Уч.пос. / Г.В.Пачурин, - 2- изд.-М.:НИЦ ИНФРА-М,2024.-204 с..-(ВО)(п)</t>
  </si>
  <si>
    <t>ТЕХНОЛОГИЯ ИССЛЕДОВАНИЯ РАЗРУШЕНИЯ КОНСТРУКЦИОННЫХ МАТЕРИАЛОВ В РАЗНЫХ УСЛОВИЯХ НАГРУЖЕНИЯ, ИЗД.2</t>
  </si>
  <si>
    <t>Пачурин Г.В.</t>
  </si>
  <si>
    <t>Высшее образование</t>
  </si>
  <si>
    <t>978-5-16-019010-5</t>
  </si>
  <si>
    <t>15.03.01, 15.03.02, 15.03.04, 15.03.05, 15.04.01, 15.04.02, 15.04.04, 15.04.05, 20.03.01, 22.03.01, 22.03.02, 22.04.01, 22.04.02</t>
  </si>
  <si>
    <t>Допущено УМО высших учебных заведений РФ по образованию в области материаловедения, технологии материалов и покрытий в качестве учебного пособия по дисциплинам специализаций для студентов высших учебных заведений, обучающихся по направлению подготовки «Материаловедение и технологии материалов»</t>
  </si>
  <si>
    <t>Нижегородский государственный технический университет им. Р.А. Алексеева</t>
  </si>
  <si>
    <t>0221</t>
  </si>
  <si>
    <t>Учебное пособие посвящено решению актуальных вопросов, связанных с прогнозированием влияния эффекта пластической деформации на поведение в различных условиях эксплуатации широкого класса металлов и сплавов. Описана разработанная автором технология исследования механических свойств и процесса разрушения пластически обработанных металлических материалов в различных условиях нагружения (статического при разных температурах, циклического на воздухе при низких, комнатной и повышенных температурах, а также при комнатной температуре в присутствии коррозионной среды).
Соответствует требованиям федеральных государственных образовательных стандартов высшего образования последнего поколения.
Адресовано бакалаврам и магистрантам высших учебных заведений очной и заочной форм обучения по направлениям подготовки 20.03.01 «Техносферная безопасность» (профиль подготовки «Безопасность технологических процессов и производств»), 22.03.01 и 22.04.01 «Материаловедение и технологии материалов», 22.03.02 и 22.04.02 «Металлургия», 15.03.01 и 15.04.01 «Машиностроение», 15.05.01 «Проектирование технологических машин и комплексов», 15.03.02 «Технологические машины и оборудование», 15.03.04 и 15.04.04 «Автоматизация технологических процессов и производств», 17.05.02 «Стрелково-пушечное, артиллерийское и ракетное оружие», 15.03.05 «Конструкторско-технологическое обеспечение машиностроительных производств». Может быть полезно научным и инженерно-техническим работникам предприятий автомобильной, авиационной, судостроительной и других металлообрабатывающих отраслей машиностроения, работникам лабораторий, а также при подготовке специалистов по материаловедению, металловедению и обработке металлов давлением.</t>
  </si>
  <si>
    <t>708145.06.01</t>
  </si>
  <si>
    <t>Технология конструк. материалов. Обработка резанием: Уч.пос. / Г.А.Борисенко. - М.:НИЦ ИНФРА-М,2025. - 142 с.(О)</t>
  </si>
  <si>
    <t>ТЕХНОЛОГИЯ КОНСТРУКЦИОННЫХ МАТЕРИАЛОВ. ОБРАБОТКА РЕЗАНИЕМ</t>
  </si>
  <si>
    <t>Борисенко Г.А., Иванов Г.Н., Сейфулин Р.Р.</t>
  </si>
  <si>
    <t>978-5-16-015221-9</t>
  </si>
  <si>
    <t>12.02.04, 15.02.01, 15.02.16, 15.02.17, 15.02.18</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</si>
  <si>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специальностям 15.02.08 «Технология машиностроения», 15.02.15 «Технология металлообрабатывающего производства» (протокол № 17 от 11.11.2019)</t>
  </si>
  <si>
    <t>В учебном пособии приводятся сведения по основным, наиболее широко применяемым технологическим процессам механической обработки (точение, фрезерование, сверление, шлифование). 
Предназначено для обеспечения необходимого уровня подготовки студентов всех специальностей, изучающих курс «Технологические процессы в машиностроении», а также может быть полезно студентам, изучающим курсы «Резание материалов»; дает возможность выбрать комплект лабораторных работ по курсу ТПМ в зависимости от отведенных часов на лабораторные работы и наличия оборудования в лаборатории.
Для студентов учреждений среднего профессионального образования, обучающихся по укрупненной группе специальностей 15.02.00 «Машиностроение».</t>
  </si>
  <si>
    <t>153550.10.01</t>
  </si>
  <si>
    <t>Технология конструкционных материалов...: Уч.пос. / Г.А.Борисенко.-М.:НИЦ ИНФРА-М,2022.-142 с.(ВО)</t>
  </si>
  <si>
    <t>Высшее образование: Бакалавриат</t>
  </si>
  <si>
    <t>978-5-16-010323-5</t>
  </si>
  <si>
    <t>Профессиональное образование / ВО - Бакалавриат</t>
  </si>
  <si>
    <t>15.03.04, 15.03.05, 15.04.05</t>
  </si>
  <si>
    <t>Допущено Учебно-методическим объединением вузов по образованию в области автоматизированного машиностроения (УМО AM) в качестве учебного пособия для студентов высших учебных заведений, обучающихся по направлениям подготовки "Технология, оборудование и автоматизация машиностроительных производств», 15.03.05 «Конструкторско-технологическое обеспечение машиностроительных производств», «Автоматизированные технологии и производства»</t>
  </si>
  <si>
    <t>0112</t>
  </si>
  <si>
    <t>В учебном пособии приводятся сведения по основным, наиболее широко применяемым технологическим процессам механической обработки (точение, фрезерование, сверление, шлифование). Пособие предназначено для обеспечения необходимого уровня подготовки студентов всех специальностей, изучающих курс «Технологические процессы в машиностроении», а также может быть полезно студентам, изучающим курсы «Резание материалов»; дает возможность выбрать комплект лабораторных работ по курсу теоретической 
и прикладной механики в зависимости от отведенных часов на лабораторные работы и наличия оборудования в лаборатории.</t>
  </si>
  <si>
    <t>708662.02.01</t>
  </si>
  <si>
    <t>Технология конструкционных материалов: Уч.пос./ В.П.Глухов, -3 изд., -М.:НИЦ ИНФРА-М,2023-272с.(П)</t>
  </si>
  <si>
    <t>ТЕХНОЛОГИЯ КОНСТРУКЦИОННЫХ МАТЕРИАЛОВ, ИЗД.3</t>
  </si>
  <si>
    <t>Глухов В.П., Тимофеев В.Л., Федоров В.Б. и др.</t>
  </si>
  <si>
    <t>978-5-16-015263-9</t>
  </si>
  <si>
    <t>12.02.04, 15.02.01, 15.02.04, 15.02.16, 15.02.17, 15.02.18</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</si>
  <si>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11 от 10.06.2019)</t>
  </si>
  <si>
    <t>Ижевский государственный технический университет им. М.Т. Калашникова</t>
  </si>
  <si>
    <t>0320</t>
  </si>
  <si>
    <t>В учебном пособии изложены основные сведения о технологии получения и обработке металлов и их сплавов и неметаллических материалов. Кратко рассмотрены основная научно-техническая терминология, некоторые свойства металлов, сплавов и металлургические процессы их получения, а также применяемые в машиностроении неметаллические и композиционные материалы. Более подробно описаны литейное производство, обработка давлением, сварка, обработка резанием.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обучающихся в учреждениях среднего профессионального образования по техническим специальностям.</t>
  </si>
  <si>
    <t>647914.04.01</t>
  </si>
  <si>
    <t>Технология обработки зубчатых колес: Моногр. / В.В.Клепиков - М.:НИЦ ИНФРА-М,2024 - 409 с.(П)</t>
  </si>
  <si>
    <t>ТЕХНОЛОГИЯ ОБРАБОТКИ ЗУБЧАТЫХ КОЛЕС</t>
  </si>
  <si>
    <t>Клепиков В.В.</t>
  </si>
  <si>
    <t>978-5-16-012469-8</t>
  </si>
  <si>
    <t>12.03.05, 15.03.01, 15.03.05</t>
  </si>
  <si>
    <t>Изложен системный подход к применению результатов исследований технологических систем производства зубчатых колес. Приведены результаты теоретических, экспериментальных и производственных исследований элементов технологических систем производства зубчатых колес. Раскрыты технологические возможности основных операций и технологических процессов. Раскрыты пути повышения эффективности процессов обработки зубчатых колес.
Монография рассчитана на специалистов, работающих в области машиностроения, и в частности производства зубчатых колес, может быть полезна также преподавателям и студентам вузов машиностроительного профиля.</t>
  </si>
  <si>
    <t>766995.01.01</t>
  </si>
  <si>
    <t>Точечные дефекты в оксидах и эмиссионные свойства: Моногр. / В.И.Капустин - М.:НИЦ ИНФРА-М,2022-248 с.(О)</t>
  </si>
  <si>
    <t>ТОЧЕЧНЫЕ ДЕФЕКТЫ В ОКСИДАХ И ЭМИССИОННЫЕ СВОЙСТВА</t>
  </si>
  <si>
    <t>Капустин В.И., Сигов А.С., Ли И.П. и др.</t>
  </si>
  <si>
    <t>978-5-16-017376-4</t>
  </si>
  <si>
    <t>11.02.17, 11.03.03, 11.04.03, 12.04.01, 16.04.01</t>
  </si>
  <si>
    <t>В монографии рассмотрены вопросы влияния точечных дефектов в оксидах, являющихся основным эмиссионным компонентом катодов электровакуумных СВЧ-приборов, на их эмиссионные свойства. Изложена теория электронной эмиссии оксидов, аналитические методы исследования катодов, методы исследования их эмиссионных свойств. Детально рассмотрены вопросы теории и физикохимии оксидно-никелевых, металлопористых, металлосплавных и оксидно-иттриевых катодов, в том числе катодов для магнетронов с холодным запуском.
Предназначена для научных и инженерно-технических работников, специализирующихся в области электронного материаловедения и электронных приборов. Может также служить учебником, полезным преподавателям, аспирантам, магистрантам, студентам-старшекурсникам соответствующих физико-технических и естественно-научных специальностей.</t>
  </si>
  <si>
    <t>445650.05.01</t>
  </si>
  <si>
    <t>Физико-химические основы технолог. проц..: Уч. пос./Р.Г.Тазетдинов - 2 изд. - ИНФРА-М,2023-400с.(ВО) (п)</t>
  </si>
  <si>
    <t>ФИЗИКО-ХИМИЧЕСКИЕ ОСНОВЫ ТЕХНОЛОГИЧЕСКИХ ПРОЦЕССОВ И ОБРАБОТКИ КОНСТРУКЦИОННЫХ МАТЕРИАЛОВ, ИЗД.2</t>
  </si>
  <si>
    <t>Тазетдинов Р. Г.</t>
  </si>
  <si>
    <t>978-5-16-008967-6</t>
  </si>
  <si>
    <t>12.03.01, 12.03.02, 13.03.03, 14.03.01, 15.03.01, 15.04.01, 16.03.02, 23.03.02, 23.03.03, 24.03.01, 24.03.03, 24.03.04, 24.03.05, 24.04.04, 24.05.07, 25.03.04, 35.03.02, 35.03.06</t>
  </si>
  <si>
    <t>Рекомендовано Научно-методическим советом по материаловедению и технологии конструкционных материалов Министерства образования и науки РФ в качестве учебного пособия для студентов вузов, обучающихся по машиностроительным специальностям</t>
  </si>
  <si>
    <t>Московский авиационный институт (национальный исследовательский университет)</t>
  </si>
  <si>
    <t>0214</t>
  </si>
  <si>
    <t>С единых позиций термодинамики в обобщенном виде описаны основные физико-химические процессы, происходящие в конструкционных материалах при различных технологических способах их получения и обработки. Представлены методы расчета этих процессов.
Пособие предназначено для студентов технических вузов. Оно может быть полезно также всем, кто стремится углубленно изучать технологию конструкционных материалов.</t>
  </si>
  <si>
    <t>800301.01.01</t>
  </si>
  <si>
    <t>Фрикционные волокнисто-армированные керамоматрич. композиц... / А.П.Гаршин.-М.:НИЦ ИНФРА-М,2023.-247 с.(П)</t>
  </si>
  <si>
    <t>ФРИКЦИОННЫЕ ВОЛОКНИСТО-АРМИРОВАННЫЕ КЕРАМОМАТРИЧНЫЕ КОМПОЗИЦИОННЫЕ МАТЕРИАЛЫ</t>
  </si>
  <si>
    <t>Гаршин А.П., Нилов А.С., Кулик В.И.</t>
  </si>
  <si>
    <t>978-5-16-018370-1</t>
  </si>
  <si>
    <t>04.04.02, 22.04.01, 22.06.01, 24.04.04, 24.06.01</t>
  </si>
  <si>
    <t>Санкт-Петербургский государственный политехнический университет Петра Великого</t>
  </si>
  <si>
    <t>0123</t>
  </si>
  <si>
    <t>В монографии приведены обобщающие результаты анализа основных особенностей волокнисто-армированных композиционных материалов с керамической матрицей и используемых для их армирования волокнистых наполнителей. Рассмотрены основные технологические методы получения керамоматричных композитов, основанных на твердо-, газо- и жидкофазных процессах. Приведены результаты оценки текущего состояния и перспектив развития фрикционных элементов в тормозных системах высокоэнергетичной транспортной техники. Рассмотрены основные направления повышения коррозионно-, жаро- и износостойкости композиционных материалов с керамической матрицей, а также оценка физико-механических и теплофизических характеристик композиционных материалов с керамической матрицей, предназначенных для работы в условиях высоких механических и температурных нагрузок и абразивного износа. Даны рекомендации по подбору пар трения для тормозных дисков из композиционных материалов с керамической матрицей.
Для студентов, аспирантов и преподавателей технических вузов и факультетов.</t>
  </si>
  <si>
    <t>03.00.00</t>
  </si>
  <si>
    <t>ФИЗИКА И АСТРОНОМИЯ</t>
  </si>
  <si>
    <t>03.04.02</t>
  </si>
  <si>
    <t>Физика</t>
  </si>
  <si>
    <t>03.06.01</t>
  </si>
  <si>
    <t>Физика и астрономия</t>
  </si>
  <si>
    <t>04.00.00</t>
  </si>
  <si>
    <t>ХИМИЯ</t>
  </si>
  <si>
    <t>04.03.02</t>
  </si>
  <si>
    <t>Химия, физика и механика материалов</t>
  </si>
  <si>
    <t>04.04.02</t>
  </si>
  <si>
    <t>07.00.00</t>
  </si>
  <si>
    <t>АРХИТЕКТУРА</t>
  </si>
  <si>
    <t>07.02.01</t>
  </si>
  <si>
    <t>Архитектура</t>
  </si>
  <si>
    <t>08.00.00</t>
  </si>
  <si>
    <t>ТЕХНИКА И ТЕХНОЛОГИИ СТРОИТЕЛЬСТВА</t>
  </si>
  <si>
    <t>08.01.29</t>
  </si>
  <si>
    <t>Мастер по ремонту и обслуживанию инженерных систем жилищно-</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</si>
  <si>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</si>
  <si>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</si>
  <si>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</si>
  <si>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</si>
  <si>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</si>
  <si>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</si>
  <si>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</si>
  <si>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</si>
  <si>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08.02.08</t>
  </si>
  <si>
    <t>Монтаж и эксплуатация оборудования и систем газоснабжения</t>
  </si>
  <si>
    <t>08.02.09</t>
  </si>
  <si>
    <t>Монтаж, наладка и эксплуатация электрооборудования промышленных и гражданских зданий</t>
  </si>
  <si>
    <t>08.02.12</t>
  </si>
  <si>
    <t>Строительство и эксплуатация автомобильных дорог, аэродромов и городских путей сообщения</t>
  </si>
  <si>
    <t>08.02.13</t>
  </si>
  <si>
    <t>Монтаж и эксплуатация внутренних сантехнических устройств, кондиционирования воздуха и вентиляции</t>
  </si>
  <si>
    <t>11.00.00</t>
  </si>
  <si>
    <t>ЭЛЕКТРОНИКА, РАДИОТЕХНИКА И СИСТЕМЫ СВЯЗИ</t>
  </si>
  <si>
    <t>11.02.17</t>
  </si>
  <si>
    <t>Разработка электронных устройств и систем</t>
  </si>
  <si>
    <t>11.03.03</t>
  </si>
  <si>
    <t>Конструирование и технология электронных средств</t>
  </si>
  <si>
    <t>11.04.03</t>
  </si>
  <si>
    <t>12.00.00</t>
  </si>
  <si>
    <t>ФОТОНИКА, ПРИБОРОСТРОЕНИЕ, ОПТИЧЕСКИЕ И БИОТЕХНИЧЕСКИЕ СИСТЕМЫ И ТЕХНОЛОГИИ</t>
  </si>
  <si>
    <t>12.02.04</t>
  </si>
  <si>
    <t>Электромеханические приборные устройства</t>
  </si>
  <si>
    <t>12.03.01</t>
  </si>
  <si>
    <t>Приборостроение</t>
  </si>
  <si>
    <t>12.03.02</t>
  </si>
  <si>
    <t>Оптотехника</t>
  </si>
  <si>
    <t>12.03.05</t>
  </si>
  <si>
    <t>Лазерная техника и лазерные технологии</t>
  </si>
  <si>
    <t>12.04.01</t>
  </si>
  <si>
    <t>13.00.00</t>
  </si>
  <si>
    <t>ЭЛЕКТРО- И ТЕПЛОЭНЕРГЕТИКА</t>
  </si>
  <si>
    <t>13.02.01</t>
  </si>
  <si>
    <t>Тепловые электрические станции</t>
  </si>
  <si>
    <t>13.02.02</t>
  </si>
  <si>
    <t>Теплоснабжение и теплотехническое оборудование</t>
  </si>
  <si>
    <t>13.02.07</t>
  </si>
  <si>
    <t>Электроснабжение</t>
  </si>
  <si>
    <t>13.02.08</t>
  </si>
  <si>
    <t>Электроизоляционная, кабельная и конденсаторная техника</t>
  </si>
  <si>
    <t>13.02.09</t>
  </si>
  <si>
    <t>Монтаж и эксплуатация линий электропередачи</t>
  </si>
  <si>
    <t>13.02.12</t>
  </si>
  <si>
    <t>Электрические станции, сети, их релейная защита и автоматизация</t>
  </si>
  <si>
    <t>13.02.13</t>
  </si>
  <si>
    <t>Эксплуатация и обслуживание электрического и электромеханического оборудования (по отраслям)</t>
  </si>
  <si>
    <t>13.03.03</t>
  </si>
  <si>
    <t>Энергетическое машиностроение</t>
  </si>
  <si>
    <t>14.00.00</t>
  </si>
  <si>
    <t>ЯДЕРНАЯ ЭНЕРГЕТИКА И ТЕХНОЛОГИИ</t>
  </si>
  <si>
    <t>14.03.01</t>
  </si>
  <si>
    <t>Ядерная энергетика и теплофизика</t>
  </si>
  <si>
    <t>15.00.00</t>
  </si>
  <si>
    <t>МАШИНОСТРОЕНИЕ</t>
  </si>
  <si>
    <t>15.01.04</t>
  </si>
  <si>
    <t>Наладчик сварочного и газоплазморезательного оборудования</t>
  </si>
  <si>
    <t>15.01.08</t>
  </si>
  <si>
    <t>Наладчик литейного оборудования</t>
  </si>
  <si>
    <t>15.01.13</t>
  </si>
  <si>
    <t>Монтажник технологического оборудования (по видам оборудования)</t>
  </si>
  <si>
    <t>15.01.18</t>
  </si>
  <si>
    <t>Машинист холодильных установок</t>
  </si>
  <si>
    <t>15.01.24</t>
  </si>
  <si>
    <t>Наладчик шлифовальных станков</t>
  </si>
  <si>
    <t>15.01.25</t>
  </si>
  <si>
    <t>Станочник (металлообработка)</t>
  </si>
  <si>
    <t>15.01.26</t>
  </si>
  <si>
    <t>Токарь-универсал</t>
  </si>
  <si>
    <t>15.01.27</t>
  </si>
  <si>
    <t>Фрезеровщик-универсал</t>
  </si>
  <si>
    <t>15.01.28</t>
  </si>
  <si>
    <t>Шлифовщик-универсал</t>
  </si>
  <si>
    <t>15.01.30</t>
  </si>
  <si>
    <t>Слесарь</t>
  </si>
  <si>
    <t>15.01.35</t>
  </si>
  <si>
    <t>Мастер слесарных работ</t>
  </si>
  <si>
    <t>15.01.37</t>
  </si>
  <si>
    <t>Слесарь-наладчик контрольно-измерительных приборов и автоматики</t>
  </si>
  <si>
    <t>15.01.38</t>
  </si>
  <si>
    <t>Оператор-наладчик металлообрабатывающих станков</t>
  </si>
  <si>
    <t>15.02.01</t>
  </si>
  <si>
    <t>Монтаж и техническая эксплуатация промышленного оборудования (по отраслям)</t>
  </si>
  <si>
    <t>15.02.03</t>
  </si>
  <si>
    <t>Монтаж, техническое обслуживание и ремонт гидравлического и пневматического оборудования (по отраслям)</t>
  </si>
  <si>
    <t>15.02.04</t>
  </si>
  <si>
    <t>Специальные машины и устройства</t>
  </si>
  <si>
    <t>15.02.06</t>
  </si>
  <si>
    <t>Монтаж, техническая эксплуатация и ремонт холодильно-компрессорных и теплонасосных машин и установок (по отраслям)</t>
  </si>
  <si>
    <t>15.02.07</t>
  </si>
  <si>
    <t>Автоматизация технологических процессов и производств (по отраслям)</t>
  </si>
  <si>
    <t>15.02.09</t>
  </si>
  <si>
    <t>Аддитивные технологии</t>
  </si>
  <si>
    <t>15.02.10</t>
  </si>
  <si>
    <t>Мехатроника и робототехника (по отраслям)</t>
  </si>
  <si>
    <t>15.02.16</t>
  </si>
  <si>
    <t>Технология машиностроения</t>
  </si>
  <si>
    <t>15.02.17</t>
  </si>
  <si>
    <t>Монтаж, техническое обслуживание, эксплуатация и ремонт промышленного оборудования (по отраслям)</t>
  </si>
  <si>
    <t>15.02.18</t>
  </si>
  <si>
    <t>Техническая эксплуатация и обслуживание роботизированного производства (по отраслям)</t>
  </si>
  <si>
    <t>15.02.19</t>
  </si>
  <si>
    <t>Сварочное производство</t>
  </si>
  <si>
    <t>15.03.01</t>
  </si>
  <si>
    <t>Машиностроение</t>
  </si>
  <si>
    <t>15.03.02</t>
  </si>
  <si>
    <t>Технологические машины и оборудование</t>
  </si>
  <si>
    <t>15.03.03</t>
  </si>
  <si>
    <t>Прикладная механика</t>
  </si>
  <si>
    <t>15.03.04</t>
  </si>
  <si>
    <t>Автоматизация технологических процессов и производств</t>
  </si>
  <si>
    <t>15.03.05</t>
  </si>
  <si>
    <t>Конструкторско-технологическое обеспечение машиностроительных производств</t>
  </si>
  <si>
    <t>15.03.06</t>
  </si>
  <si>
    <t>Мехатроника и роботехника</t>
  </si>
  <si>
    <t>15.04.01</t>
  </si>
  <si>
    <t>15.04.02</t>
  </si>
  <si>
    <t>15.04.03</t>
  </si>
  <si>
    <t>15.04.04</t>
  </si>
  <si>
    <t>15.04.05</t>
  </si>
  <si>
    <t>15.05.01</t>
  </si>
  <si>
    <t>Проектирование технологических машин и комплексов</t>
  </si>
  <si>
    <t>15.06.01</t>
  </si>
  <si>
    <t>16.00.00</t>
  </si>
  <si>
    <t>ФИЗИКО-ТЕХНИЧЕСКИЕ НАУКИ И ТЕХНОЛОГИИ</t>
  </si>
  <si>
    <t>16.03.02</t>
  </si>
  <si>
    <t>Высокотехнологические плазменные и энергетические установки</t>
  </si>
  <si>
    <t>16.03.03</t>
  </si>
  <si>
    <t>Холодильная, криогенная техника и системы жизнеобеспечения</t>
  </si>
  <si>
    <t>16.04.01</t>
  </si>
  <si>
    <t>Техническая физика</t>
  </si>
  <si>
    <t>18.00.00</t>
  </si>
  <si>
    <t>ХИМИЧЕСКИЕ ТЕХНОЛОГИИ</t>
  </si>
  <si>
    <t>18.02.13</t>
  </si>
  <si>
    <t>Технология производства изделий из полимерных композитов</t>
  </si>
  <si>
    <t>18.05.01</t>
  </si>
  <si>
    <t>Химическая технология энергонасыщенных материалов и изделий</t>
  </si>
  <si>
    <t>20.00.00</t>
  </si>
  <si>
    <t>ТЕХНОСФЕРНАЯ БЕЗОПАСНОСТЬ И ПРИРОДООБУСТРОЙСТВО</t>
  </si>
  <si>
    <t>20.03.01</t>
  </si>
  <si>
    <t>Техносферная безопасность</t>
  </si>
  <si>
    <t>21.00.00</t>
  </si>
  <si>
    <t>ПРИКЛАДНАЯ ГЕОЛОГИЯ, ГОРНОЕ ДЕЛО, НЕФТЕГАЗОВОЕ ДЕЛО И ГЕОДЕЗИЯ</t>
  </si>
  <si>
    <t>21.03.02</t>
  </si>
  <si>
    <t>Землеустройство и кадастры</t>
  </si>
  <si>
    <t>22.00.00</t>
  </si>
  <si>
    <t>ТЕХНОЛОГИИ МАТЕРИАЛОВ</t>
  </si>
  <si>
    <t>22.02.08</t>
  </si>
  <si>
    <t>Металлургическое производство (по видам производства)</t>
  </si>
  <si>
    <t>22.03.01</t>
  </si>
  <si>
    <t>Материаловедение и технологии материалов</t>
  </si>
  <si>
    <t>22.03.02</t>
  </si>
  <si>
    <t>Металлургия</t>
  </si>
  <si>
    <t>22.04.01</t>
  </si>
  <si>
    <t>22.04.02</t>
  </si>
  <si>
    <t>22.06.01</t>
  </si>
  <si>
    <t>Технологии материалов</t>
  </si>
  <si>
    <t>23.00.00</t>
  </si>
  <si>
    <t>ТЕХНИКА И ТЕХНОЛОГИИ НАЗЕМНОГО ТРАНСПОРТА</t>
  </si>
  <si>
    <t>23.01.17</t>
  </si>
  <si>
    <t>Мастер по ремонту и обслуживанию автомобилей</t>
  </si>
  <si>
    <t>23.02.03</t>
  </si>
  <si>
    <t>Техническое обслуживание и ремонт автомобильного транспорта</t>
  </si>
  <si>
    <t>23.02.07</t>
  </si>
  <si>
    <t>Техническое обслуживание и ремонт двигателей, систем и агрегатов автомобилей</t>
  </si>
  <si>
    <t>23.02.08</t>
  </si>
  <si>
    <t>Строительство железных дорог, путь и путевое хозяйство</t>
  </si>
  <si>
    <t>23.03.01</t>
  </si>
  <si>
    <t>Технология транспортных процессов</t>
  </si>
  <si>
    <t>23.03.02</t>
  </si>
  <si>
    <t>Наземные транспортно-технологические комплексы</t>
  </si>
  <si>
    <t>23.03.03</t>
  </si>
  <si>
    <t>Эксплуатация транспортно-технологических машин и комплексов</t>
  </si>
  <si>
    <t>23.04.02</t>
  </si>
  <si>
    <t>23.04.03</t>
  </si>
  <si>
    <t>23.05.01</t>
  </si>
  <si>
    <t>Наземные транспортно-технологические средства</t>
  </si>
  <si>
    <t>23.06.01</t>
  </si>
  <si>
    <t>Техника и технологии наземного транспорта</t>
  </si>
  <si>
    <t>24.00.00</t>
  </si>
  <si>
    <t>АВИАЦИОННАЯ И РАКЕТНО-КОСМИЧЕСКАЯ ТЕХНИКА</t>
  </si>
  <si>
    <t>24.03.01</t>
  </si>
  <si>
    <t>Ракетные комплексы и космонавтика</t>
  </si>
  <si>
    <t>24.03.03</t>
  </si>
  <si>
    <t>Баллистика и гидроаэродинамика</t>
  </si>
  <si>
    <t>24.03.04</t>
  </si>
  <si>
    <t>Авиастроение</t>
  </si>
  <si>
    <t>24.03.05</t>
  </si>
  <si>
    <t>Двигатели летательных аппаратов</t>
  </si>
  <si>
    <t>24.04.04</t>
  </si>
  <si>
    <t>24.05.07</t>
  </si>
  <si>
    <t>Самолето- и вертолетостроение</t>
  </si>
  <si>
    <t>24.06.01</t>
  </si>
  <si>
    <t>Авиационная и ракетно-космическая техника</t>
  </si>
  <si>
    <t>25.00.00</t>
  </si>
  <si>
    <t>АЭРОНАВИГАЦИЯ И ЭКСПЛУАТАЦИЯ АВИАЦИОННОЙ И РАКЕТНО-КОСМИЧЕСКОЙ ТЕХНИКИ</t>
  </si>
  <si>
    <t>25.03.04</t>
  </si>
  <si>
    <t>Эксплуатация аэропортов и обеспечение полетов воздушных судов</t>
  </si>
  <si>
    <t>26.00.00</t>
  </si>
  <si>
    <t>ТЕХНИКА И ТЕХНОЛОГИИ КОРАБЛЕСТРОЕНИЯ И ВОДНОГО ТРАНСПОРТА</t>
  </si>
  <si>
    <t>26.02.04</t>
  </si>
  <si>
    <t>Монтаж и техническое обслуживание судовых машин и механизмов</t>
  </si>
  <si>
    <t>27.00.00</t>
  </si>
  <si>
    <t>УПРАВЛЕНИЕ В ТЕХНИЧЕСКИХ СИСТЕМАХ</t>
  </si>
  <si>
    <t>27.03.01</t>
  </si>
  <si>
    <t>Стандартизация и метрология</t>
  </si>
  <si>
    <t>29.00.00</t>
  </si>
  <si>
    <t>ТЕХНОЛОГИИ ЛЕГКОЙ ПРОМЫШЛЕННОСТИ</t>
  </si>
  <si>
    <t>29.02.05</t>
  </si>
  <si>
    <t>Технология текстильных изделий (по видам)</t>
  </si>
  <si>
    <t>29.02.10</t>
  </si>
  <si>
    <t>Конструирование, моделирование и технология изготовления изделий легкой промышленности (по видам)</t>
  </si>
  <si>
    <t>35.00.00</t>
  </si>
  <si>
    <t>СЕЛЬСКОЕ, ЛЕСНОЕ И РЫБНОЕ ХОЗЯЙСТВО</t>
  </si>
  <si>
    <t>35.03.02</t>
  </si>
  <si>
    <t>Технология лесозаготовительных и деревоперерабатывающих производств</t>
  </si>
  <si>
    <t>35.03.06</t>
  </si>
  <si>
    <t>Агроинженерия</t>
  </si>
  <si>
    <t>35.04.06</t>
  </si>
  <si>
    <t>35.06.04</t>
  </si>
  <si>
    <t>Технологии, средства механизации и энергетическое оборудование в сельском, лесном и рыбном хозяйстве</t>
  </si>
  <si>
    <t>43.00.00</t>
  </si>
  <si>
    <t>СЕРВИС И ТУРИЗМ</t>
  </si>
  <si>
    <t>43.01.11</t>
  </si>
  <si>
    <t>Мастер флористического сервиса</t>
  </si>
  <si>
    <t>54.00.00</t>
  </si>
  <si>
    <t>ИЗОБРАЗИТЕЛЬНОЕ И ПРИКЛАДНЫЕ ВИДЫ ИСКУССТВ</t>
  </si>
  <si>
    <t>54.01.05</t>
  </si>
  <si>
    <t>Изготовитель художественных изделий из тканей с художественной росписью</t>
  </si>
  <si>
    <t>54.01.06</t>
  </si>
  <si>
    <t>Изготовитель художественных изделий из металла</t>
  </si>
  <si>
    <t>54.01.12</t>
  </si>
  <si>
    <t>Художник миниатюрной живописи</t>
  </si>
  <si>
    <t>54.02.01</t>
  </si>
  <si>
    <t>Дизайн (по отраслям)</t>
  </si>
  <si>
    <t>54.02.03</t>
  </si>
  <si>
    <t>Художественное оформление изделий текстильной и легкой промышленности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</si>
</sst>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183"/>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1370</v>
      </c>
      <c r="D8" s="8" t="s">
        <v>35</v>
      </c>
      <c r="E8" s="8" t="s">
        <v>36</v>
      </c>
      <c r="F8" s="8" t="s">
        <v>37</v>
      </c>
      <c r="G8" s="6" t="s">
        <v>38</v>
      </c>
      <c r="H8" s="6" t="s">
        <v>39</v>
      </c>
      <c r="I8" s="8" t="s">
        <v>40</v>
      </c>
      <c r="J8" s="9">
        <v>1</v>
      </c>
      <c r="K8" s="9">
        <v>304</v>
      </c>
      <c r="L8" s="9">
        <v>2023</v>
      </c>
      <c r="M8" s="8" t="s">
        <v>41</v>
      </c>
      <c r="N8" s="8" t="s">
        <v>42</v>
      </c>
      <c r="O8" s="8" t="s">
        <v>43</v>
      </c>
      <c r="P8" s="6" t="s">
        <v>44</v>
      </c>
      <c r="Q8" s="8" t="s">
        <v>45</v>
      </c>
      <c r="R8" s="10" t="s">
        <v>46</v>
      </c>
      <c r="S8" s="11"/>
      <c r="T8" s="6"/>
      <c r="U8" s="12"/>
      <c r="V8" s="27" t="str">
        <f>HYPERLINK("https://znanium.ru/catalog/product/2024014", "Ознакомиться")</f>
        <v>Ознакомиться</v>
      </c>
      <c r="W8" s="8" t="s">
        <v>47</v>
      </c>
      <c r="X8" s="6"/>
      <c r="Y8" s="6"/>
      <c r="Z8" s="6"/>
      <c r="AA8" s="6" t="s">
        <v>48</v>
      </c>
      <c r="AB8" s="8" t="s">
        <v>49</v>
      </c>
    </row>
    <row r="9" spans="1:28" s="4" customFormat="1" ht="51.95" customHeight="1" x14ac:dyDescent="0.2">
      <c r="A9" s="5">
        <v>0</v>
      </c>
      <c r="B9" s="6" t="s">
        <v>50</v>
      </c>
      <c r="C9" s="13">
        <v>940</v>
      </c>
      <c r="D9" s="8" t="s">
        <v>51</v>
      </c>
      <c r="E9" s="8" t="s">
        <v>52</v>
      </c>
      <c r="F9" s="8" t="s">
        <v>53</v>
      </c>
      <c r="G9" s="6" t="s">
        <v>54</v>
      </c>
      <c r="H9" s="6" t="s">
        <v>39</v>
      </c>
      <c r="I9" s="8" t="s">
        <v>55</v>
      </c>
      <c r="J9" s="9">
        <v>1</v>
      </c>
      <c r="K9" s="9">
        <v>203</v>
      </c>
      <c r="L9" s="9">
        <v>2024</v>
      </c>
      <c r="M9" s="8" t="s">
        <v>56</v>
      </c>
      <c r="N9" s="8" t="s">
        <v>57</v>
      </c>
      <c r="O9" s="8" t="s">
        <v>58</v>
      </c>
      <c r="P9" s="6" t="s">
        <v>59</v>
      </c>
      <c r="Q9" s="8" t="s">
        <v>60</v>
      </c>
      <c r="R9" s="10" t="s">
        <v>61</v>
      </c>
      <c r="S9" s="11"/>
      <c r="T9" s="6"/>
      <c r="U9" s="12"/>
      <c r="V9" s="12"/>
      <c r="W9" s="8" t="s">
        <v>62</v>
      </c>
      <c r="X9" s="6"/>
      <c r="Y9" s="6"/>
      <c r="Z9" s="6"/>
      <c r="AA9" s="6" t="s">
        <v>63</v>
      </c>
      <c r="AB9" s="8" t="s">
        <v>64</v>
      </c>
    </row>
    <row r="10" spans="1:28" s="4" customFormat="1" ht="51.95" customHeight="1" x14ac:dyDescent="0.2">
      <c r="A10" s="5">
        <v>0</v>
      </c>
      <c r="B10" s="6" t="s">
        <v>65</v>
      </c>
      <c r="C10" s="13">
        <v>670</v>
      </c>
      <c r="D10" s="8" t="s">
        <v>66</v>
      </c>
      <c r="E10" s="8" t="s">
        <v>67</v>
      </c>
      <c r="F10" s="8" t="s">
        <v>68</v>
      </c>
      <c r="G10" s="6" t="s">
        <v>54</v>
      </c>
      <c r="H10" s="6" t="s">
        <v>39</v>
      </c>
      <c r="I10" s="8" t="s">
        <v>69</v>
      </c>
      <c r="J10" s="9">
        <v>1</v>
      </c>
      <c r="K10" s="9">
        <v>124</v>
      </c>
      <c r="L10" s="9">
        <v>2024</v>
      </c>
      <c r="M10" s="8" t="s">
        <v>70</v>
      </c>
      <c r="N10" s="8" t="s">
        <v>42</v>
      </c>
      <c r="O10" s="8" t="s">
        <v>43</v>
      </c>
      <c r="P10" s="6" t="s">
        <v>59</v>
      </c>
      <c r="Q10" s="8" t="s">
        <v>60</v>
      </c>
      <c r="R10" s="10" t="s">
        <v>71</v>
      </c>
      <c r="S10" s="11"/>
      <c r="T10" s="6"/>
      <c r="U10" s="12"/>
      <c r="V10" s="27" t="str">
        <f>HYPERLINK("https://znanium.ru/catalog/product/2094496", "Ознакомиться")</f>
        <v>Ознакомиться</v>
      </c>
      <c r="W10" s="8" t="s">
        <v>72</v>
      </c>
      <c r="X10" s="6"/>
      <c r="Y10" s="6"/>
      <c r="Z10" s="6"/>
      <c r="AA10" s="6" t="s">
        <v>73</v>
      </c>
      <c r="AB10" s="8" t="s">
        <v>74</v>
      </c>
    </row>
    <row r="11" spans="1:28" s="4" customFormat="1" ht="51.95" customHeight="1" x14ac:dyDescent="0.2">
      <c r="A11" s="5">
        <v>0</v>
      </c>
      <c r="B11" s="6" t="s">
        <v>75</v>
      </c>
      <c r="C11" s="13">
        <v>570</v>
      </c>
      <c r="D11" s="8" t="s">
        <v>76</v>
      </c>
      <c r="E11" s="8" t="s">
        <v>77</v>
      </c>
      <c r="F11" s="8" t="s">
        <v>78</v>
      </c>
      <c r="G11" s="6" t="s">
        <v>79</v>
      </c>
      <c r="H11" s="6" t="s">
        <v>80</v>
      </c>
      <c r="I11" s="8"/>
      <c r="J11" s="9">
        <v>1</v>
      </c>
      <c r="K11" s="9">
        <v>120</v>
      </c>
      <c r="L11" s="9">
        <v>2023</v>
      </c>
      <c r="M11" s="8" t="s">
        <v>81</v>
      </c>
      <c r="N11" s="8" t="s">
        <v>42</v>
      </c>
      <c r="O11" s="8" t="s">
        <v>43</v>
      </c>
      <c r="P11" s="6" t="s">
        <v>82</v>
      </c>
      <c r="Q11" s="8" t="s">
        <v>45</v>
      </c>
      <c r="R11" s="10" t="s">
        <v>83</v>
      </c>
      <c r="S11" s="11"/>
      <c r="T11" s="6"/>
      <c r="U11" s="12"/>
      <c r="V11" s="27" t="str">
        <f>HYPERLINK("https://znanium.ru/catalog/product/1916408", "Ознакомиться")</f>
        <v>Ознакомиться</v>
      </c>
      <c r="W11" s="8"/>
      <c r="X11" s="6"/>
      <c r="Y11" s="6"/>
      <c r="Z11" s="6"/>
      <c r="AA11" s="6" t="s">
        <v>63</v>
      </c>
      <c r="AB11" s="8" t="s">
        <v>84</v>
      </c>
    </row>
    <row r="12" spans="1:28" s="4" customFormat="1" ht="51.95" customHeight="1" x14ac:dyDescent="0.2">
      <c r="A12" s="5">
        <v>0</v>
      </c>
      <c r="B12" s="6" t="s">
        <v>85</v>
      </c>
      <c r="C12" s="7">
        <v>1820</v>
      </c>
      <c r="D12" s="8" t="s">
        <v>86</v>
      </c>
      <c r="E12" s="8" t="s">
        <v>87</v>
      </c>
      <c r="F12" s="8" t="s">
        <v>88</v>
      </c>
      <c r="G12" s="6" t="s">
        <v>38</v>
      </c>
      <c r="H12" s="6" t="s">
        <v>89</v>
      </c>
      <c r="I12" s="8" t="s">
        <v>90</v>
      </c>
      <c r="J12" s="9">
        <v>1</v>
      </c>
      <c r="K12" s="9">
        <v>395</v>
      </c>
      <c r="L12" s="9">
        <v>2024</v>
      </c>
      <c r="M12" s="8" t="s">
        <v>91</v>
      </c>
      <c r="N12" s="8" t="s">
        <v>92</v>
      </c>
      <c r="O12" s="8" t="s">
        <v>93</v>
      </c>
      <c r="P12" s="6" t="s">
        <v>94</v>
      </c>
      <c r="Q12" s="8" t="s">
        <v>95</v>
      </c>
      <c r="R12" s="10" t="s">
        <v>96</v>
      </c>
      <c r="S12" s="11" t="s">
        <v>97</v>
      </c>
      <c r="T12" s="6"/>
      <c r="U12" s="12"/>
      <c r="V12" s="27" t="str">
        <f>HYPERLINK("https://znanium.ru/catalog/product/2117170", "Ознакомиться")</f>
        <v>Ознакомиться</v>
      </c>
      <c r="W12" s="8" t="s">
        <v>98</v>
      </c>
      <c r="X12" s="6"/>
      <c r="Y12" s="6"/>
      <c r="Z12" s="6" t="s">
        <v>99</v>
      </c>
      <c r="AA12" s="6" t="s">
        <v>100</v>
      </c>
      <c r="AB12" s="8" t="s">
        <v>101</v>
      </c>
    </row>
    <row r="13" spans="1:28" s="4" customFormat="1" ht="51.95" customHeight="1" x14ac:dyDescent="0.2">
      <c r="A13" s="5">
        <v>0</v>
      </c>
      <c r="B13" s="6" t="s">
        <v>102</v>
      </c>
      <c r="C13" s="7">
        <v>2030</v>
      </c>
      <c r="D13" s="8" t="s">
        <v>103</v>
      </c>
      <c r="E13" s="8" t="s">
        <v>104</v>
      </c>
      <c r="F13" s="8" t="s">
        <v>105</v>
      </c>
      <c r="G13" s="6" t="s">
        <v>79</v>
      </c>
      <c r="H13" s="6" t="s">
        <v>39</v>
      </c>
      <c r="I13" s="8" t="s">
        <v>90</v>
      </c>
      <c r="J13" s="9">
        <v>1</v>
      </c>
      <c r="K13" s="9">
        <v>432</v>
      </c>
      <c r="L13" s="9">
        <v>2024</v>
      </c>
      <c r="M13" s="8" t="s">
        <v>106</v>
      </c>
      <c r="N13" s="8" t="s">
        <v>42</v>
      </c>
      <c r="O13" s="8" t="s">
        <v>43</v>
      </c>
      <c r="P13" s="6" t="s">
        <v>82</v>
      </c>
      <c r="Q13" s="8" t="s">
        <v>95</v>
      </c>
      <c r="R13" s="10" t="s">
        <v>107</v>
      </c>
      <c r="S13" s="11" t="s">
        <v>108</v>
      </c>
      <c r="T13" s="6" t="s">
        <v>109</v>
      </c>
      <c r="U13" s="12"/>
      <c r="V13" s="27" t="str">
        <f>HYPERLINK("https://znanium.ru/catalog/product/2143539", "Ознакомиться")</f>
        <v>Ознакомиться</v>
      </c>
      <c r="W13" s="8"/>
      <c r="X13" s="6"/>
      <c r="Y13" s="6"/>
      <c r="Z13" s="6" t="s">
        <v>99</v>
      </c>
      <c r="AA13" s="6" t="s">
        <v>63</v>
      </c>
      <c r="AB13" s="8" t="s">
        <v>110</v>
      </c>
    </row>
    <row r="14" spans="1:28" s="4" customFormat="1" ht="51.95" customHeight="1" x14ac:dyDescent="0.2">
      <c r="A14" s="5">
        <v>0</v>
      </c>
      <c r="B14" s="6" t="s">
        <v>111</v>
      </c>
      <c r="C14" s="7">
        <v>1590</v>
      </c>
      <c r="D14" s="8" t="s">
        <v>112</v>
      </c>
      <c r="E14" s="8" t="s">
        <v>113</v>
      </c>
      <c r="F14" s="8" t="s">
        <v>114</v>
      </c>
      <c r="G14" s="6" t="s">
        <v>79</v>
      </c>
      <c r="H14" s="6" t="s">
        <v>39</v>
      </c>
      <c r="I14" s="8" t="s">
        <v>115</v>
      </c>
      <c r="J14" s="9">
        <v>1</v>
      </c>
      <c r="K14" s="9">
        <v>309</v>
      </c>
      <c r="L14" s="9">
        <v>2024</v>
      </c>
      <c r="M14" s="8" t="s">
        <v>116</v>
      </c>
      <c r="N14" s="8" t="s">
        <v>42</v>
      </c>
      <c r="O14" s="8" t="s">
        <v>117</v>
      </c>
      <c r="P14" s="6" t="s">
        <v>82</v>
      </c>
      <c r="Q14" s="8" t="s">
        <v>45</v>
      </c>
      <c r="R14" s="10" t="s">
        <v>118</v>
      </c>
      <c r="S14" s="11"/>
      <c r="T14" s="6"/>
      <c r="U14" s="12"/>
      <c r="V14" s="27" t="str">
        <f>HYPERLINK("https://znanium.ru/catalog/product/2001723", "Ознакомиться")</f>
        <v>Ознакомиться</v>
      </c>
      <c r="W14" s="8" t="s">
        <v>119</v>
      </c>
      <c r="X14" s="6" t="s">
        <v>120</v>
      </c>
      <c r="Y14" s="6"/>
      <c r="Z14" s="6"/>
      <c r="AA14" s="6" t="s">
        <v>121</v>
      </c>
      <c r="AB14" s="8" t="s">
        <v>122</v>
      </c>
    </row>
    <row r="15" spans="1:28" s="4" customFormat="1" ht="51.95" customHeight="1" x14ac:dyDescent="0.2">
      <c r="A15" s="5">
        <v>0</v>
      </c>
      <c r="B15" s="6" t="s">
        <v>123</v>
      </c>
      <c r="C15" s="7">
        <v>2182</v>
      </c>
      <c r="D15" s="8" t="s">
        <v>124</v>
      </c>
      <c r="E15" s="8" t="s">
        <v>125</v>
      </c>
      <c r="F15" s="8" t="s">
        <v>126</v>
      </c>
      <c r="G15" s="6" t="s">
        <v>38</v>
      </c>
      <c r="H15" s="6" t="s">
        <v>127</v>
      </c>
      <c r="I15" s="8" t="s">
        <v>128</v>
      </c>
      <c r="J15" s="9">
        <v>1</v>
      </c>
      <c r="K15" s="9">
        <v>335</v>
      </c>
      <c r="L15" s="9">
        <v>2025</v>
      </c>
      <c r="M15" s="8" t="s">
        <v>129</v>
      </c>
      <c r="N15" s="8" t="s">
        <v>42</v>
      </c>
      <c r="O15" s="8" t="s">
        <v>117</v>
      </c>
      <c r="P15" s="6" t="s">
        <v>82</v>
      </c>
      <c r="Q15" s="8" t="s">
        <v>95</v>
      </c>
      <c r="R15" s="10" t="s">
        <v>130</v>
      </c>
      <c r="S15" s="11" t="s">
        <v>131</v>
      </c>
      <c r="T15" s="6"/>
      <c r="U15" s="12"/>
      <c r="V15" s="27" t="str">
        <f>HYPERLINK("https://znanium.ru/catalog/product/2163041", "Ознакомиться")</f>
        <v>Ознакомиться</v>
      </c>
      <c r="W15" s="8" t="s">
        <v>132</v>
      </c>
      <c r="X15" s="6"/>
      <c r="Y15" s="6"/>
      <c r="Z15" s="6"/>
      <c r="AA15" s="6" t="s">
        <v>133</v>
      </c>
      <c r="AB15" s="8" t="s">
        <v>134</v>
      </c>
    </row>
    <row r="16" spans="1:28" s="4" customFormat="1" ht="51.95" customHeight="1" x14ac:dyDescent="0.2">
      <c r="A16" s="5">
        <v>0</v>
      </c>
      <c r="B16" s="6" t="s">
        <v>135</v>
      </c>
      <c r="C16" s="7">
        <v>2194</v>
      </c>
      <c r="D16" s="8" t="s">
        <v>136</v>
      </c>
      <c r="E16" s="8" t="s">
        <v>137</v>
      </c>
      <c r="F16" s="8" t="s">
        <v>138</v>
      </c>
      <c r="G16" s="6" t="s">
        <v>38</v>
      </c>
      <c r="H16" s="6" t="s">
        <v>39</v>
      </c>
      <c r="I16" s="8" t="s">
        <v>139</v>
      </c>
      <c r="J16" s="9">
        <v>1</v>
      </c>
      <c r="K16" s="9">
        <v>396</v>
      </c>
      <c r="L16" s="9">
        <v>2024</v>
      </c>
      <c r="M16" s="8" t="s">
        <v>140</v>
      </c>
      <c r="N16" s="8" t="s">
        <v>42</v>
      </c>
      <c r="O16" s="8" t="s">
        <v>117</v>
      </c>
      <c r="P16" s="6" t="s">
        <v>82</v>
      </c>
      <c r="Q16" s="8" t="s">
        <v>45</v>
      </c>
      <c r="R16" s="10" t="s">
        <v>141</v>
      </c>
      <c r="S16" s="11"/>
      <c r="T16" s="6"/>
      <c r="U16" s="12"/>
      <c r="V16" s="27" t="str">
        <f>HYPERLINK("https://znanium.ru/catalog/product/2150741", "Ознакомиться")</f>
        <v>Ознакомиться</v>
      </c>
      <c r="W16" s="8" t="s">
        <v>142</v>
      </c>
      <c r="X16" s="6"/>
      <c r="Y16" s="6"/>
      <c r="Z16" s="6"/>
      <c r="AA16" s="6" t="s">
        <v>143</v>
      </c>
      <c r="AB16" s="8" t="s">
        <v>144</v>
      </c>
    </row>
    <row r="17" spans="1:28" s="4" customFormat="1" ht="51.95" customHeight="1" x14ac:dyDescent="0.2">
      <c r="A17" s="5">
        <v>0</v>
      </c>
      <c r="B17" s="6" t="s">
        <v>145</v>
      </c>
      <c r="C17" s="7">
        <v>1830</v>
      </c>
      <c r="D17" s="8" t="s">
        <v>146</v>
      </c>
      <c r="E17" s="8" t="s">
        <v>147</v>
      </c>
      <c r="F17" s="8" t="s">
        <v>148</v>
      </c>
      <c r="G17" s="6" t="s">
        <v>38</v>
      </c>
      <c r="H17" s="6" t="s">
        <v>39</v>
      </c>
      <c r="I17" s="8" t="s">
        <v>90</v>
      </c>
      <c r="J17" s="9">
        <v>1</v>
      </c>
      <c r="K17" s="9">
        <v>388</v>
      </c>
      <c r="L17" s="9">
        <v>2024</v>
      </c>
      <c r="M17" s="8" t="s">
        <v>149</v>
      </c>
      <c r="N17" s="8" t="s">
        <v>42</v>
      </c>
      <c r="O17" s="8" t="s">
        <v>117</v>
      </c>
      <c r="P17" s="6" t="s">
        <v>82</v>
      </c>
      <c r="Q17" s="8" t="s">
        <v>95</v>
      </c>
      <c r="R17" s="10" t="s">
        <v>150</v>
      </c>
      <c r="S17" s="11" t="s">
        <v>151</v>
      </c>
      <c r="T17" s="6" t="s">
        <v>109</v>
      </c>
      <c r="U17" s="12"/>
      <c r="V17" s="27" t="str">
        <f>HYPERLINK("https://znanium.ru/catalog/product/2136070", "Ознакомиться")</f>
        <v>Ознакомиться</v>
      </c>
      <c r="W17" s="8" t="s">
        <v>152</v>
      </c>
      <c r="X17" s="6"/>
      <c r="Y17" s="6"/>
      <c r="Z17" s="6" t="s">
        <v>99</v>
      </c>
      <c r="AA17" s="6" t="s">
        <v>153</v>
      </c>
      <c r="AB17" s="8" t="s">
        <v>154</v>
      </c>
    </row>
    <row r="18" spans="1:28" s="4" customFormat="1" ht="51.95" customHeight="1" x14ac:dyDescent="0.2">
      <c r="A18" s="5">
        <v>0</v>
      </c>
      <c r="B18" s="6" t="s">
        <v>155</v>
      </c>
      <c r="C18" s="7">
        <v>2030</v>
      </c>
      <c r="D18" s="8" t="s">
        <v>156</v>
      </c>
      <c r="E18" s="8" t="s">
        <v>157</v>
      </c>
      <c r="F18" s="8" t="s">
        <v>148</v>
      </c>
      <c r="G18" s="6" t="s">
        <v>79</v>
      </c>
      <c r="H18" s="6" t="s">
        <v>39</v>
      </c>
      <c r="I18" s="8" t="s">
        <v>90</v>
      </c>
      <c r="J18" s="9">
        <v>1</v>
      </c>
      <c r="K18" s="9">
        <v>432</v>
      </c>
      <c r="L18" s="9">
        <v>2024</v>
      </c>
      <c r="M18" s="8" t="s">
        <v>158</v>
      </c>
      <c r="N18" s="8" t="s">
        <v>42</v>
      </c>
      <c r="O18" s="8" t="s">
        <v>117</v>
      </c>
      <c r="P18" s="6" t="s">
        <v>82</v>
      </c>
      <c r="Q18" s="8" t="s">
        <v>95</v>
      </c>
      <c r="R18" s="10" t="s">
        <v>150</v>
      </c>
      <c r="S18" s="11" t="s">
        <v>159</v>
      </c>
      <c r="T18" s="6" t="s">
        <v>109</v>
      </c>
      <c r="U18" s="12"/>
      <c r="V18" s="27" t="str">
        <f>HYPERLINK("https://znanium.ru/catalog/product/2084187", "Ознакомиться")</f>
        <v>Ознакомиться</v>
      </c>
      <c r="W18" s="8" t="s">
        <v>152</v>
      </c>
      <c r="X18" s="6"/>
      <c r="Y18" s="6"/>
      <c r="Z18" s="6" t="s">
        <v>99</v>
      </c>
      <c r="AA18" s="6" t="s">
        <v>153</v>
      </c>
      <c r="AB18" s="8" t="s">
        <v>160</v>
      </c>
    </row>
    <row r="19" spans="1:28" s="4" customFormat="1" ht="51.95" customHeight="1" x14ac:dyDescent="0.2">
      <c r="A19" s="5">
        <v>0</v>
      </c>
      <c r="B19" s="6" t="s">
        <v>161</v>
      </c>
      <c r="C19" s="7">
        <v>1520</v>
      </c>
      <c r="D19" s="8" t="s">
        <v>162</v>
      </c>
      <c r="E19" s="8" t="s">
        <v>163</v>
      </c>
      <c r="F19" s="8" t="s">
        <v>164</v>
      </c>
      <c r="G19" s="6" t="s">
        <v>54</v>
      </c>
      <c r="H19" s="6" t="s">
        <v>39</v>
      </c>
      <c r="I19" s="8" t="s">
        <v>90</v>
      </c>
      <c r="J19" s="9">
        <v>1</v>
      </c>
      <c r="K19" s="9">
        <v>316</v>
      </c>
      <c r="L19" s="9">
        <v>2024</v>
      </c>
      <c r="M19" s="8" t="s">
        <v>165</v>
      </c>
      <c r="N19" s="8" t="s">
        <v>42</v>
      </c>
      <c r="O19" s="8" t="s">
        <v>43</v>
      </c>
      <c r="P19" s="6" t="s">
        <v>82</v>
      </c>
      <c r="Q19" s="8" t="s">
        <v>95</v>
      </c>
      <c r="R19" s="10" t="s">
        <v>166</v>
      </c>
      <c r="S19" s="11" t="s">
        <v>167</v>
      </c>
      <c r="T19" s="6"/>
      <c r="U19" s="12"/>
      <c r="V19" s="27" t="str">
        <f>HYPERLINK("https://znanium.ru/catalog/product/2139787", "Ознакомиться")</f>
        <v>Ознакомиться</v>
      </c>
      <c r="W19" s="8"/>
      <c r="X19" s="6"/>
      <c r="Y19" s="6"/>
      <c r="Z19" s="6"/>
      <c r="AA19" s="6" t="s">
        <v>153</v>
      </c>
      <c r="AB19" s="8" t="s">
        <v>168</v>
      </c>
    </row>
    <row r="20" spans="1:28" s="4" customFormat="1" ht="51.95" customHeight="1" x14ac:dyDescent="0.2">
      <c r="A20" s="5">
        <v>0</v>
      </c>
      <c r="B20" s="6" t="s">
        <v>169</v>
      </c>
      <c r="C20" s="7">
        <v>1680</v>
      </c>
      <c r="D20" s="8" t="s">
        <v>170</v>
      </c>
      <c r="E20" s="8" t="s">
        <v>171</v>
      </c>
      <c r="F20" s="8" t="s">
        <v>172</v>
      </c>
      <c r="G20" s="6" t="s">
        <v>38</v>
      </c>
      <c r="H20" s="6" t="s">
        <v>80</v>
      </c>
      <c r="I20" s="8" t="s">
        <v>90</v>
      </c>
      <c r="J20" s="9">
        <v>1</v>
      </c>
      <c r="K20" s="9">
        <v>336</v>
      </c>
      <c r="L20" s="9">
        <v>2025</v>
      </c>
      <c r="M20" s="8" t="s">
        <v>173</v>
      </c>
      <c r="N20" s="8" t="s">
        <v>42</v>
      </c>
      <c r="O20" s="8" t="s">
        <v>117</v>
      </c>
      <c r="P20" s="6" t="s">
        <v>94</v>
      </c>
      <c r="Q20" s="8" t="s">
        <v>95</v>
      </c>
      <c r="R20" s="10" t="s">
        <v>174</v>
      </c>
      <c r="S20" s="11"/>
      <c r="T20" s="6"/>
      <c r="U20" s="12"/>
      <c r="V20" s="27" t="str">
        <f>HYPERLINK("https://znanium.ru/catalog/product/2169731", "Ознакомиться")</f>
        <v>Ознакомиться</v>
      </c>
      <c r="W20" s="8" t="s">
        <v>175</v>
      </c>
      <c r="X20" s="6"/>
      <c r="Y20" s="6"/>
      <c r="Z20" s="6"/>
      <c r="AA20" s="6" t="s">
        <v>176</v>
      </c>
      <c r="AB20" s="8" t="s">
        <v>177</v>
      </c>
    </row>
    <row r="21" spans="1:28" s="4" customFormat="1" ht="51.95" customHeight="1" x14ac:dyDescent="0.2">
      <c r="A21" s="5">
        <v>0</v>
      </c>
      <c r="B21" s="6" t="s">
        <v>178</v>
      </c>
      <c r="C21" s="13">
        <v>740</v>
      </c>
      <c r="D21" s="8" t="s">
        <v>179</v>
      </c>
      <c r="E21" s="8" t="s">
        <v>171</v>
      </c>
      <c r="F21" s="8" t="s">
        <v>180</v>
      </c>
      <c r="G21" s="6" t="s">
        <v>38</v>
      </c>
      <c r="H21" s="6" t="s">
        <v>39</v>
      </c>
      <c r="I21" s="8" t="s">
        <v>90</v>
      </c>
      <c r="J21" s="9">
        <v>1</v>
      </c>
      <c r="K21" s="9">
        <v>151</v>
      </c>
      <c r="L21" s="9">
        <v>2024</v>
      </c>
      <c r="M21" s="8" t="s">
        <v>181</v>
      </c>
      <c r="N21" s="8" t="s">
        <v>42</v>
      </c>
      <c r="O21" s="8" t="s">
        <v>117</v>
      </c>
      <c r="P21" s="6" t="s">
        <v>94</v>
      </c>
      <c r="Q21" s="8" t="s">
        <v>95</v>
      </c>
      <c r="R21" s="10" t="s">
        <v>182</v>
      </c>
      <c r="S21" s="11" t="s">
        <v>183</v>
      </c>
      <c r="T21" s="6"/>
      <c r="U21" s="12"/>
      <c r="V21" s="27" t="str">
        <f>HYPERLINK("https://znanium.ru/catalog/product/2054177", "Ознакомиться")</f>
        <v>Ознакомиться</v>
      </c>
      <c r="W21" s="8" t="s">
        <v>184</v>
      </c>
      <c r="X21" s="6"/>
      <c r="Y21" s="6"/>
      <c r="Z21" s="6"/>
      <c r="AA21" s="6" t="s">
        <v>185</v>
      </c>
      <c r="AB21" s="8" t="s">
        <v>186</v>
      </c>
    </row>
    <row r="22" spans="1:28" s="4" customFormat="1" ht="51.95" customHeight="1" x14ac:dyDescent="0.2">
      <c r="A22" s="5">
        <v>0</v>
      </c>
      <c r="B22" s="6" t="s">
        <v>187</v>
      </c>
      <c r="C22" s="7">
        <v>1734</v>
      </c>
      <c r="D22" s="8" t="s">
        <v>188</v>
      </c>
      <c r="E22" s="8" t="s">
        <v>171</v>
      </c>
      <c r="F22" s="8" t="s">
        <v>189</v>
      </c>
      <c r="G22" s="6" t="s">
        <v>79</v>
      </c>
      <c r="H22" s="6" t="s">
        <v>190</v>
      </c>
      <c r="I22" s="8" t="s">
        <v>128</v>
      </c>
      <c r="J22" s="9">
        <v>1</v>
      </c>
      <c r="K22" s="9">
        <v>368</v>
      </c>
      <c r="L22" s="9">
        <v>2024</v>
      </c>
      <c r="M22" s="8" t="s">
        <v>191</v>
      </c>
      <c r="N22" s="8" t="s">
        <v>42</v>
      </c>
      <c r="O22" s="8" t="s">
        <v>117</v>
      </c>
      <c r="P22" s="6" t="s">
        <v>82</v>
      </c>
      <c r="Q22" s="8" t="s">
        <v>95</v>
      </c>
      <c r="R22" s="10" t="s">
        <v>192</v>
      </c>
      <c r="S22" s="11" t="s">
        <v>193</v>
      </c>
      <c r="T22" s="6"/>
      <c r="U22" s="12"/>
      <c r="V22" s="27" t="str">
        <f>HYPERLINK("https://znanium.ru/catalog/product/1911145", "Ознакомиться")</f>
        <v>Ознакомиться</v>
      </c>
      <c r="W22" s="8" t="s">
        <v>194</v>
      </c>
      <c r="X22" s="6"/>
      <c r="Y22" s="6"/>
      <c r="Z22" s="6"/>
      <c r="AA22" s="6" t="s">
        <v>195</v>
      </c>
      <c r="AB22" s="8" t="s">
        <v>196</v>
      </c>
    </row>
    <row r="23" spans="1:28" s="4" customFormat="1" ht="51.95" customHeight="1" x14ac:dyDescent="0.2">
      <c r="A23" s="5">
        <v>0</v>
      </c>
      <c r="B23" s="6" t="s">
        <v>197</v>
      </c>
      <c r="C23" s="13">
        <v>384</v>
      </c>
      <c r="D23" s="8" t="s">
        <v>198</v>
      </c>
      <c r="E23" s="8" t="s">
        <v>171</v>
      </c>
      <c r="F23" s="8"/>
      <c r="G23" s="6" t="s">
        <v>54</v>
      </c>
      <c r="H23" s="6" t="s">
        <v>199</v>
      </c>
      <c r="I23" s="8" t="s">
        <v>200</v>
      </c>
      <c r="J23" s="9">
        <v>1</v>
      </c>
      <c r="K23" s="9">
        <v>256</v>
      </c>
      <c r="L23" s="9">
        <v>2023</v>
      </c>
      <c r="M23" s="8" t="s">
        <v>201</v>
      </c>
      <c r="N23" s="8" t="s">
        <v>42</v>
      </c>
      <c r="O23" s="8" t="s">
        <v>117</v>
      </c>
      <c r="P23" s="6" t="s">
        <v>202</v>
      </c>
      <c r="Q23" s="8" t="s">
        <v>45</v>
      </c>
      <c r="R23" s="10" t="s">
        <v>203</v>
      </c>
      <c r="S23" s="11"/>
      <c r="T23" s="6"/>
      <c r="U23" s="12"/>
      <c r="V23" s="27" t="str">
        <f>HYPERLINK("https://znanium.ru/catalog/product/614838", "Ознакомиться")</f>
        <v>Ознакомиться</v>
      </c>
      <c r="W23" s="8"/>
      <c r="X23" s="6"/>
      <c r="Y23" s="6"/>
      <c r="Z23" s="6"/>
      <c r="AA23" s="6" t="s">
        <v>204</v>
      </c>
      <c r="AB23" s="8" t="s">
        <v>205</v>
      </c>
    </row>
    <row r="24" spans="1:28" s="4" customFormat="1" ht="51.95" customHeight="1" x14ac:dyDescent="0.2">
      <c r="A24" s="5">
        <v>0</v>
      </c>
      <c r="B24" s="6" t="s">
        <v>206</v>
      </c>
      <c r="C24" s="7">
        <v>1060</v>
      </c>
      <c r="D24" s="8" t="s">
        <v>207</v>
      </c>
      <c r="E24" s="8" t="s">
        <v>208</v>
      </c>
      <c r="F24" s="8" t="s">
        <v>209</v>
      </c>
      <c r="G24" s="6" t="s">
        <v>38</v>
      </c>
      <c r="H24" s="6" t="s">
        <v>190</v>
      </c>
      <c r="I24" s="8" t="s">
        <v>90</v>
      </c>
      <c r="J24" s="9">
        <v>1</v>
      </c>
      <c r="K24" s="9">
        <v>224</v>
      </c>
      <c r="L24" s="9">
        <v>2024</v>
      </c>
      <c r="M24" s="8" t="s">
        <v>210</v>
      </c>
      <c r="N24" s="8" t="s">
        <v>42</v>
      </c>
      <c r="O24" s="8" t="s">
        <v>43</v>
      </c>
      <c r="P24" s="6" t="s">
        <v>82</v>
      </c>
      <c r="Q24" s="8" t="s">
        <v>95</v>
      </c>
      <c r="R24" s="10" t="s">
        <v>166</v>
      </c>
      <c r="S24" s="11" t="s">
        <v>211</v>
      </c>
      <c r="T24" s="6"/>
      <c r="U24" s="12"/>
      <c r="V24" s="27" t="str">
        <f>HYPERLINK("https://znanium.ru/catalog/product/2129200", "Ознакомиться")</f>
        <v>Ознакомиться</v>
      </c>
      <c r="W24" s="8" t="s">
        <v>98</v>
      </c>
      <c r="X24" s="6"/>
      <c r="Y24" s="6"/>
      <c r="Z24" s="6" t="s">
        <v>212</v>
      </c>
      <c r="AA24" s="6" t="s">
        <v>100</v>
      </c>
      <c r="AB24" s="8" t="s">
        <v>213</v>
      </c>
    </row>
    <row r="25" spans="1:28" s="4" customFormat="1" ht="51.95" customHeight="1" x14ac:dyDescent="0.2">
      <c r="A25" s="5">
        <v>0</v>
      </c>
      <c r="B25" s="6" t="s">
        <v>214</v>
      </c>
      <c r="C25" s="13">
        <v>740</v>
      </c>
      <c r="D25" s="8" t="s">
        <v>215</v>
      </c>
      <c r="E25" s="8" t="s">
        <v>216</v>
      </c>
      <c r="F25" s="8" t="s">
        <v>217</v>
      </c>
      <c r="G25" s="6" t="s">
        <v>38</v>
      </c>
      <c r="H25" s="6" t="s">
        <v>190</v>
      </c>
      <c r="I25" s="8" t="s">
        <v>90</v>
      </c>
      <c r="J25" s="9">
        <v>1</v>
      </c>
      <c r="K25" s="9">
        <v>144</v>
      </c>
      <c r="L25" s="9">
        <v>2024</v>
      </c>
      <c r="M25" s="8" t="s">
        <v>218</v>
      </c>
      <c r="N25" s="8" t="s">
        <v>42</v>
      </c>
      <c r="O25" s="8" t="s">
        <v>43</v>
      </c>
      <c r="P25" s="6" t="s">
        <v>82</v>
      </c>
      <c r="Q25" s="8" t="s">
        <v>95</v>
      </c>
      <c r="R25" s="10" t="s">
        <v>219</v>
      </c>
      <c r="S25" s="11" t="s">
        <v>220</v>
      </c>
      <c r="T25" s="6"/>
      <c r="U25" s="12"/>
      <c r="V25" s="27" t="str">
        <f>HYPERLINK("https://znanium.ru/catalog/product/2144081", "Ознакомиться")</f>
        <v>Ознакомиться</v>
      </c>
      <c r="W25" s="8" t="s">
        <v>98</v>
      </c>
      <c r="X25" s="6"/>
      <c r="Y25" s="6"/>
      <c r="Z25" s="6" t="s">
        <v>99</v>
      </c>
      <c r="AA25" s="6" t="s">
        <v>100</v>
      </c>
      <c r="AB25" s="8" t="s">
        <v>221</v>
      </c>
    </row>
    <row r="26" spans="1:28" s="4" customFormat="1" ht="51.95" customHeight="1" x14ac:dyDescent="0.2">
      <c r="A26" s="5">
        <v>0</v>
      </c>
      <c r="B26" s="6" t="s">
        <v>222</v>
      </c>
      <c r="C26" s="7">
        <v>1354</v>
      </c>
      <c r="D26" s="8" t="s">
        <v>223</v>
      </c>
      <c r="E26" s="8" t="s">
        <v>224</v>
      </c>
      <c r="F26" s="8" t="s">
        <v>225</v>
      </c>
      <c r="G26" s="6" t="s">
        <v>79</v>
      </c>
      <c r="H26" s="6" t="s">
        <v>190</v>
      </c>
      <c r="I26" s="8" t="s">
        <v>45</v>
      </c>
      <c r="J26" s="9">
        <v>1</v>
      </c>
      <c r="K26" s="9">
        <v>272</v>
      </c>
      <c r="L26" s="9">
        <v>2025</v>
      </c>
      <c r="M26" s="8" t="s">
        <v>226</v>
      </c>
      <c r="N26" s="8" t="s">
        <v>42</v>
      </c>
      <c r="O26" s="8" t="s">
        <v>43</v>
      </c>
      <c r="P26" s="6" t="s">
        <v>94</v>
      </c>
      <c r="Q26" s="8" t="s">
        <v>95</v>
      </c>
      <c r="R26" s="10" t="s">
        <v>227</v>
      </c>
      <c r="S26" s="11" t="s">
        <v>228</v>
      </c>
      <c r="T26" s="6"/>
      <c r="U26" s="12"/>
      <c r="V26" s="27" t="str">
        <f>HYPERLINK("https://znanium.ru/catalog/product/1778876", "Ознакомиться")</f>
        <v>Ознакомиться</v>
      </c>
      <c r="W26" s="8" t="s">
        <v>175</v>
      </c>
      <c r="X26" s="6"/>
      <c r="Y26" s="6"/>
      <c r="Z26" s="6"/>
      <c r="AA26" s="6" t="s">
        <v>229</v>
      </c>
      <c r="AB26" s="8" t="s">
        <v>230</v>
      </c>
    </row>
    <row r="27" spans="1:28" s="4" customFormat="1" ht="51.95" customHeight="1" x14ac:dyDescent="0.2">
      <c r="A27" s="5">
        <v>0</v>
      </c>
      <c r="B27" s="6" t="s">
        <v>231</v>
      </c>
      <c r="C27" s="13">
        <v>720</v>
      </c>
      <c r="D27" s="8" t="s">
        <v>232</v>
      </c>
      <c r="E27" s="8" t="s">
        <v>233</v>
      </c>
      <c r="F27" s="8" t="s">
        <v>234</v>
      </c>
      <c r="G27" s="6" t="s">
        <v>54</v>
      </c>
      <c r="H27" s="6" t="s">
        <v>39</v>
      </c>
      <c r="I27" s="8" t="s">
        <v>69</v>
      </c>
      <c r="J27" s="9">
        <v>1</v>
      </c>
      <c r="K27" s="9">
        <v>157</v>
      </c>
      <c r="L27" s="9">
        <v>2023</v>
      </c>
      <c r="M27" s="8" t="s">
        <v>235</v>
      </c>
      <c r="N27" s="8" t="s">
        <v>42</v>
      </c>
      <c r="O27" s="8" t="s">
        <v>117</v>
      </c>
      <c r="P27" s="6" t="s">
        <v>59</v>
      </c>
      <c r="Q27" s="8" t="s">
        <v>60</v>
      </c>
      <c r="R27" s="10" t="s">
        <v>236</v>
      </c>
      <c r="S27" s="11"/>
      <c r="T27" s="6"/>
      <c r="U27" s="12"/>
      <c r="V27" s="27" t="str">
        <f>HYPERLINK("https://znanium.ru/catalog/product/2020542", "Ознакомиться")</f>
        <v>Ознакомиться</v>
      </c>
      <c r="W27" s="8" t="s">
        <v>237</v>
      </c>
      <c r="X27" s="6"/>
      <c r="Y27" s="6"/>
      <c r="Z27" s="6"/>
      <c r="AA27" s="6" t="s">
        <v>238</v>
      </c>
      <c r="AB27" s="8" t="s">
        <v>239</v>
      </c>
    </row>
    <row r="28" spans="1:28" s="4" customFormat="1" ht="51.95" customHeight="1" x14ac:dyDescent="0.2">
      <c r="A28" s="5">
        <v>0</v>
      </c>
      <c r="B28" s="6" t="s">
        <v>240</v>
      </c>
      <c r="C28" s="7">
        <v>1130</v>
      </c>
      <c r="D28" s="8" t="s">
        <v>241</v>
      </c>
      <c r="E28" s="8" t="s">
        <v>242</v>
      </c>
      <c r="F28" s="8" t="s">
        <v>172</v>
      </c>
      <c r="G28" s="6" t="s">
        <v>38</v>
      </c>
      <c r="H28" s="6" t="s">
        <v>80</v>
      </c>
      <c r="I28" s="8"/>
      <c r="J28" s="9">
        <v>1</v>
      </c>
      <c r="K28" s="9">
        <v>240</v>
      </c>
      <c r="L28" s="9">
        <v>2024</v>
      </c>
      <c r="M28" s="8" t="s">
        <v>243</v>
      </c>
      <c r="N28" s="8" t="s">
        <v>42</v>
      </c>
      <c r="O28" s="8" t="s">
        <v>117</v>
      </c>
      <c r="P28" s="6" t="s">
        <v>94</v>
      </c>
      <c r="Q28" s="8" t="s">
        <v>95</v>
      </c>
      <c r="R28" s="10" t="s">
        <v>244</v>
      </c>
      <c r="S28" s="11"/>
      <c r="T28" s="6"/>
      <c r="U28" s="12"/>
      <c r="V28" s="27" t="str">
        <f>HYPERLINK("https://znanium.ru/catalog/product/2098993", "Ознакомиться")</f>
        <v>Ознакомиться</v>
      </c>
      <c r="W28" s="8" t="s">
        <v>175</v>
      </c>
      <c r="X28" s="6"/>
      <c r="Y28" s="6"/>
      <c r="Z28" s="6"/>
      <c r="AA28" s="6" t="s">
        <v>176</v>
      </c>
      <c r="AB28" s="8" t="s">
        <v>245</v>
      </c>
    </row>
    <row r="29" spans="1:28" s="4" customFormat="1" ht="51.95" customHeight="1" x14ac:dyDescent="0.2">
      <c r="A29" s="5">
        <v>0</v>
      </c>
      <c r="B29" s="6" t="s">
        <v>246</v>
      </c>
      <c r="C29" s="7">
        <v>1634.9</v>
      </c>
      <c r="D29" s="8" t="s">
        <v>247</v>
      </c>
      <c r="E29" s="8" t="s">
        <v>248</v>
      </c>
      <c r="F29" s="8" t="s">
        <v>234</v>
      </c>
      <c r="G29" s="6" t="s">
        <v>79</v>
      </c>
      <c r="H29" s="6" t="s">
        <v>39</v>
      </c>
      <c r="I29" s="8" t="s">
        <v>90</v>
      </c>
      <c r="J29" s="9">
        <v>1</v>
      </c>
      <c r="K29" s="9">
        <v>364</v>
      </c>
      <c r="L29" s="9">
        <v>2023</v>
      </c>
      <c r="M29" s="8" t="s">
        <v>249</v>
      </c>
      <c r="N29" s="8" t="s">
        <v>42</v>
      </c>
      <c r="O29" s="8" t="s">
        <v>117</v>
      </c>
      <c r="P29" s="6" t="s">
        <v>94</v>
      </c>
      <c r="Q29" s="8" t="s">
        <v>95</v>
      </c>
      <c r="R29" s="10" t="s">
        <v>250</v>
      </c>
      <c r="S29" s="11" t="s">
        <v>251</v>
      </c>
      <c r="T29" s="6" t="s">
        <v>109</v>
      </c>
      <c r="U29" s="12"/>
      <c r="V29" s="27" t="str">
        <f>HYPERLINK("https://znanium.ru/catalog/product/1010665", "Ознакомиться")</f>
        <v>Ознакомиться</v>
      </c>
      <c r="W29" s="8" t="s">
        <v>237</v>
      </c>
      <c r="X29" s="6"/>
      <c r="Y29" s="6"/>
      <c r="Z29" s="6" t="s">
        <v>212</v>
      </c>
      <c r="AA29" s="6" t="s">
        <v>73</v>
      </c>
      <c r="AB29" s="8" t="s">
        <v>252</v>
      </c>
    </row>
    <row r="30" spans="1:28" s="4" customFormat="1" ht="51.95" customHeight="1" x14ac:dyDescent="0.2">
      <c r="A30" s="5">
        <v>0</v>
      </c>
      <c r="B30" s="6" t="s">
        <v>253</v>
      </c>
      <c r="C30" s="13">
        <v>510</v>
      </c>
      <c r="D30" s="8" t="s">
        <v>254</v>
      </c>
      <c r="E30" s="8" t="s">
        <v>255</v>
      </c>
      <c r="F30" s="8" t="s">
        <v>256</v>
      </c>
      <c r="G30" s="6" t="s">
        <v>54</v>
      </c>
      <c r="H30" s="6" t="s">
        <v>39</v>
      </c>
      <c r="I30" s="8" t="s">
        <v>69</v>
      </c>
      <c r="J30" s="9">
        <v>1</v>
      </c>
      <c r="K30" s="9">
        <v>110</v>
      </c>
      <c r="L30" s="9">
        <v>2024</v>
      </c>
      <c r="M30" s="8" t="s">
        <v>257</v>
      </c>
      <c r="N30" s="8" t="s">
        <v>42</v>
      </c>
      <c r="O30" s="8" t="s">
        <v>117</v>
      </c>
      <c r="P30" s="6" t="s">
        <v>59</v>
      </c>
      <c r="Q30" s="8" t="s">
        <v>60</v>
      </c>
      <c r="R30" s="10" t="s">
        <v>258</v>
      </c>
      <c r="S30" s="11"/>
      <c r="T30" s="6"/>
      <c r="U30" s="12"/>
      <c r="V30" s="27" t="str">
        <f>HYPERLINK("https://znanium.ru/catalog/product/2117154", "Ознакомиться")</f>
        <v>Ознакомиться</v>
      </c>
      <c r="W30" s="8" t="s">
        <v>259</v>
      </c>
      <c r="X30" s="6"/>
      <c r="Y30" s="6"/>
      <c r="Z30" s="6"/>
      <c r="AA30" s="6" t="s">
        <v>260</v>
      </c>
      <c r="AB30" s="8" t="s">
        <v>261</v>
      </c>
    </row>
    <row r="31" spans="1:28" s="4" customFormat="1" ht="51.95" customHeight="1" x14ac:dyDescent="0.2">
      <c r="A31" s="5">
        <v>0</v>
      </c>
      <c r="B31" s="6" t="s">
        <v>262</v>
      </c>
      <c r="C31" s="7">
        <v>1470</v>
      </c>
      <c r="D31" s="8" t="s">
        <v>263</v>
      </c>
      <c r="E31" s="8" t="s">
        <v>264</v>
      </c>
      <c r="F31" s="8" t="s">
        <v>265</v>
      </c>
      <c r="G31" s="6" t="s">
        <v>54</v>
      </c>
      <c r="H31" s="6" t="s">
        <v>39</v>
      </c>
      <c r="I31" s="8" t="s">
        <v>69</v>
      </c>
      <c r="J31" s="9">
        <v>1</v>
      </c>
      <c r="K31" s="9">
        <v>370</v>
      </c>
      <c r="L31" s="9">
        <v>2022</v>
      </c>
      <c r="M31" s="8" t="s">
        <v>266</v>
      </c>
      <c r="N31" s="8" t="s">
        <v>42</v>
      </c>
      <c r="O31" s="8" t="s">
        <v>267</v>
      </c>
      <c r="P31" s="6" t="s">
        <v>59</v>
      </c>
      <c r="Q31" s="8" t="s">
        <v>60</v>
      </c>
      <c r="R31" s="10" t="s">
        <v>268</v>
      </c>
      <c r="S31" s="11"/>
      <c r="T31" s="6"/>
      <c r="U31" s="12"/>
      <c r="V31" s="27" t="str">
        <f>HYPERLINK("https://znanium.ru/catalog/product/1864127", "Ознакомиться")</f>
        <v>Ознакомиться</v>
      </c>
      <c r="W31" s="8" t="s">
        <v>269</v>
      </c>
      <c r="X31" s="6"/>
      <c r="Y31" s="6"/>
      <c r="Z31" s="6"/>
      <c r="AA31" s="6" t="s">
        <v>73</v>
      </c>
      <c r="AB31" s="8" t="s">
        <v>270</v>
      </c>
    </row>
    <row r="32" spans="1:28" s="4" customFormat="1" ht="51.95" customHeight="1" x14ac:dyDescent="0.2">
      <c r="A32" s="5">
        <v>0</v>
      </c>
      <c r="B32" s="6" t="s">
        <v>271</v>
      </c>
      <c r="C32" s="7">
        <v>1334</v>
      </c>
      <c r="D32" s="8" t="s">
        <v>272</v>
      </c>
      <c r="E32" s="8" t="s">
        <v>273</v>
      </c>
      <c r="F32" s="8" t="s">
        <v>274</v>
      </c>
      <c r="G32" s="6" t="s">
        <v>38</v>
      </c>
      <c r="H32" s="6" t="s">
        <v>275</v>
      </c>
      <c r="I32" s="8" t="s">
        <v>90</v>
      </c>
      <c r="J32" s="9">
        <v>1</v>
      </c>
      <c r="K32" s="9">
        <v>266</v>
      </c>
      <c r="L32" s="9">
        <v>2025</v>
      </c>
      <c r="M32" s="8" t="s">
        <v>276</v>
      </c>
      <c r="N32" s="8" t="s">
        <v>42</v>
      </c>
      <c r="O32" s="8" t="s">
        <v>277</v>
      </c>
      <c r="P32" s="6" t="s">
        <v>94</v>
      </c>
      <c r="Q32" s="8" t="s">
        <v>95</v>
      </c>
      <c r="R32" s="10" t="s">
        <v>278</v>
      </c>
      <c r="S32" s="11" t="s">
        <v>279</v>
      </c>
      <c r="T32" s="6"/>
      <c r="U32" s="12"/>
      <c r="V32" s="27" t="str">
        <f>HYPERLINK("https://znanium.ru/catalog/product/2099967", "Ознакомиться")</f>
        <v>Ознакомиться</v>
      </c>
      <c r="W32" s="8" t="s">
        <v>280</v>
      </c>
      <c r="X32" s="6"/>
      <c r="Y32" s="6"/>
      <c r="Z32" s="6"/>
      <c r="AA32" s="6" t="s">
        <v>281</v>
      </c>
      <c r="AB32" s="8" t="s">
        <v>282</v>
      </c>
    </row>
    <row r="33" spans="1:28" s="4" customFormat="1" ht="51.95" customHeight="1" x14ac:dyDescent="0.2">
      <c r="A33" s="5">
        <v>0</v>
      </c>
      <c r="B33" s="6" t="s">
        <v>283</v>
      </c>
      <c r="C33" s="13">
        <v>744</v>
      </c>
      <c r="D33" s="8" t="s">
        <v>284</v>
      </c>
      <c r="E33" s="8" t="s">
        <v>285</v>
      </c>
      <c r="F33" s="8" t="s">
        <v>286</v>
      </c>
      <c r="G33" s="6" t="s">
        <v>79</v>
      </c>
      <c r="H33" s="6" t="s">
        <v>39</v>
      </c>
      <c r="I33" s="8" t="s">
        <v>55</v>
      </c>
      <c r="J33" s="9">
        <v>1</v>
      </c>
      <c r="K33" s="9">
        <v>150</v>
      </c>
      <c r="L33" s="9">
        <v>2025</v>
      </c>
      <c r="M33" s="8" t="s">
        <v>287</v>
      </c>
      <c r="N33" s="8" t="s">
        <v>42</v>
      </c>
      <c r="O33" s="8" t="s">
        <v>288</v>
      </c>
      <c r="P33" s="6" t="s">
        <v>59</v>
      </c>
      <c r="Q33" s="8" t="s">
        <v>60</v>
      </c>
      <c r="R33" s="10" t="s">
        <v>289</v>
      </c>
      <c r="S33" s="11"/>
      <c r="T33" s="6"/>
      <c r="U33" s="12"/>
      <c r="V33" s="12"/>
      <c r="W33" s="8" t="s">
        <v>62</v>
      </c>
      <c r="X33" s="6"/>
      <c r="Y33" s="6"/>
      <c r="Z33" s="6"/>
      <c r="AA33" s="6" t="s">
        <v>63</v>
      </c>
      <c r="AB33" s="8" t="s">
        <v>290</v>
      </c>
    </row>
    <row r="34" spans="1:28" s="4" customFormat="1" ht="51.95" customHeight="1" x14ac:dyDescent="0.2">
      <c r="A34" s="5">
        <v>0</v>
      </c>
      <c r="B34" s="6" t="s">
        <v>291</v>
      </c>
      <c r="C34" s="13">
        <v>940</v>
      </c>
      <c r="D34" s="8" t="s">
        <v>292</v>
      </c>
      <c r="E34" s="8" t="s">
        <v>293</v>
      </c>
      <c r="F34" s="8" t="s">
        <v>294</v>
      </c>
      <c r="G34" s="6" t="s">
        <v>38</v>
      </c>
      <c r="H34" s="6" t="s">
        <v>39</v>
      </c>
      <c r="I34" s="8" t="s">
        <v>295</v>
      </c>
      <c r="J34" s="9">
        <v>1</v>
      </c>
      <c r="K34" s="9">
        <v>204</v>
      </c>
      <c r="L34" s="9">
        <v>2024</v>
      </c>
      <c r="M34" s="8" t="s">
        <v>296</v>
      </c>
      <c r="N34" s="8" t="s">
        <v>42</v>
      </c>
      <c r="O34" s="8" t="s">
        <v>43</v>
      </c>
      <c r="P34" s="6" t="s">
        <v>82</v>
      </c>
      <c r="Q34" s="8" t="s">
        <v>45</v>
      </c>
      <c r="R34" s="10" t="s">
        <v>297</v>
      </c>
      <c r="S34" s="11" t="s">
        <v>298</v>
      </c>
      <c r="T34" s="6"/>
      <c r="U34" s="12"/>
      <c r="V34" s="27" t="str">
        <f>HYPERLINK("https://znanium.ru/catalog/product/2082716", "Ознакомиться")</f>
        <v>Ознакомиться</v>
      </c>
      <c r="W34" s="8" t="s">
        <v>299</v>
      </c>
      <c r="X34" s="6"/>
      <c r="Y34" s="6"/>
      <c r="Z34" s="6"/>
      <c r="AA34" s="6" t="s">
        <v>300</v>
      </c>
      <c r="AB34" s="8" t="s">
        <v>301</v>
      </c>
    </row>
    <row r="35" spans="1:28" s="4" customFormat="1" ht="51.95" customHeight="1" x14ac:dyDescent="0.2">
      <c r="A35" s="5">
        <v>0</v>
      </c>
      <c r="B35" s="6" t="s">
        <v>302</v>
      </c>
      <c r="C35" s="13">
        <v>710</v>
      </c>
      <c r="D35" s="8" t="s">
        <v>303</v>
      </c>
      <c r="E35" s="8" t="s">
        <v>304</v>
      </c>
      <c r="F35" s="8" t="s">
        <v>305</v>
      </c>
      <c r="G35" s="6" t="s">
        <v>54</v>
      </c>
      <c r="H35" s="6" t="s">
        <v>39</v>
      </c>
      <c r="I35" s="8" t="s">
        <v>90</v>
      </c>
      <c r="J35" s="9">
        <v>1</v>
      </c>
      <c r="K35" s="9">
        <v>142</v>
      </c>
      <c r="L35" s="9">
        <v>2025</v>
      </c>
      <c r="M35" s="8" t="s">
        <v>306</v>
      </c>
      <c r="N35" s="8" t="s">
        <v>42</v>
      </c>
      <c r="O35" s="8" t="s">
        <v>43</v>
      </c>
      <c r="P35" s="6" t="s">
        <v>82</v>
      </c>
      <c r="Q35" s="8" t="s">
        <v>95</v>
      </c>
      <c r="R35" s="10" t="s">
        <v>307</v>
      </c>
      <c r="S35" s="11" t="s">
        <v>308</v>
      </c>
      <c r="T35" s="6"/>
      <c r="U35" s="12"/>
      <c r="V35" s="27" t="str">
        <f>HYPERLINK("https://znanium.ru/catalog/product/2177881", "Ознакомиться")</f>
        <v>Ознакомиться</v>
      </c>
      <c r="W35" s="8" t="s">
        <v>132</v>
      </c>
      <c r="X35" s="6"/>
      <c r="Y35" s="6"/>
      <c r="Z35" s="6" t="s">
        <v>99</v>
      </c>
      <c r="AA35" s="6" t="s">
        <v>73</v>
      </c>
      <c r="AB35" s="8" t="s">
        <v>309</v>
      </c>
    </row>
    <row r="36" spans="1:28" s="4" customFormat="1" ht="51.95" customHeight="1" x14ac:dyDescent="0.2">
      <c r="A36" s="5">
        <v>0</v>
      </c>
      <c r="B36" s="6" t="s">
        <v>310</v>
      </c>
      <c r="C36" s="13">
        <v>660</v>
      </c>
      <c r="D36" s="8" t="s">
        <v>311</v>
      </c>
      <c r="E36" s="8" t="s">
        <v>304</v>
      </c>
      <c r="F36" s="8" t="s">
        <v>305</v>
      </c>
      <c r="G36" s="6" t="s">
        <v>54</v>
      </c>
      <c r="H36" s="6" t="s">
        <v>39</v>
      </c>
      <c r="I36" s="8" t="s">
        <v>312</v>
      </c>
      <c r="J36" s="9">
        <v>1</v>
      </c>
      <c r="K36" s="9">
        <v>142</v>
      </c>
      <c r="L36" s="9">
        <v>2022</v>
      </c>
      <c r="M36" s="8" t="s">
        <v>313</v>
      </c>
      <c r="N36" s="8" t="s">
        <v>42</v>
      </c>
      <c r="O36" s="8" t="s">
        <v>43</v>
      </c>
      <c r="P36" s="6" t="s">
        <v>82</v>
      </c>
      <c r="Q36" s="8" t="s">
        <v>314</v>
      </c>
      <c r="R36" s="10" t="s">
        <v>315</v>
      </c>
      <c r="S36" s="11" t="s">
        <v>316</v>
      </c>
      <c r="T36" s="6"/>
      <c r="U36" s="12"/>
      <c r="V36" s="27" t="str">
        <f>HYPERLINK("https://znanium.ru/catalog/product/1841688", "Ознакомиться")</f>
        <v>Ознакомиться</v>
      </c>
      <c r="W36" s="8" t="s">
        <v>132</v>
      </c>
      <c r="X36" s="6"/>
      <c r="Y36" s="6"/>
      <c r="Z36" s="6"/>
      <c r="AA36" s="6" t="s">
        <v>317</v>
      </c>
      <c r="AB36" s="8" t="s">
        <v>318</v>
      </c>
    </row>
    <row r="37" spans="1:28" s="4" customFormat="1" ht="51.95" customHeight="1" x14ac:dyDescent="0.2">
      <c r="A37" s="5">
        <v>0</v>
      </c>
      <c r="B37" s="6" t="s">
        <v>319</v>
      </c>
      <c r="C37" s="7">
        <v>1224.9000000000001</v>
      </c>
      <c r="D37" s="8" t="s">
        <v>320</v>
      </c>
      <c r="E37" s="8" t="s">
        <v>321</v>
      </c>
      <c r="F37" s="8" t="s">
        <v>322</v>
      </c>
      <c r="G37" s="6" t="s">
        <v>79</v>
      </c>
      <c r="H37" s="6" t="s">
        <v>39</v>
      </c>
      <c r="I37" s="8" t="s">
        <v>90</v>
      </c>
      <c r="J37" s="9">
        <v>1</v>
      </c>
      <c r="K37" s="9">
        <v>272</v>
      </c>
      <c r="L37" s="9">
        <v>2023</v>
      </c>
      <c r="M37" s="8" t="s">
        <v>323</v>
      </c>
      <c r="N37" s="8" t="s">
        <v>42</v>
      </c>
      <c r="O37" s="8" t="s">
        <v>43</v>
      </c>
      <c r="P37" s="6" t="s">
        <v>82</v>
      </c>
      <c r="Q37" s="8" t="s">
        <v>95</v>
      </c>
      <c r="R37" s="10" t="s">
        <v>324</v>
      </c>
      <c r="S37" s="11" t="s">
        <v>325</v>
      </c>
      <c r="T37" s="6"/>
      <c r="U37" s="12"/>
      <c r="V37" s="27" t="str">
        <f>HYPERLINK("https://znanium.ru/catalog/product/1021172", "Ознакомиться")</f>
        <v>Ознакомиться</v>
      </c>
      <c r="W37" s="8" t="s">
        <v>326</v>
      </c>
      <c r="X37" s="6"/>
      <c r="Y37" s="6"/>
      <c r="Z37" s="6" t="s">
        <v>99</v>
      </c>
      <c r="AA37" s="6" t="s">
        <v>327</v>
      </c>
      <c r="AB37" s="8" t="s">
        <v>328</v>
      </c>
    </row>
    <row r="38" spans="1:28" s="4" customFormat="1" ht="51.95" customHeight="1" x14ac:dyDescent="0.2">
      <c r="A38" s="5">
        <v>0</v>
      </c>
      <c r="B38" s="6" t="s">
        <v>329</v>
      </c>
      <c r="C38" s="7">
        <v>1890</v>
      </c>
      <c r="D38" s="8" t="s">
        <v>330</v>
      </c>
      <c r="E38" s="8" t="s">
        <v>331</v>
      </c>
      <c r="F38" s="8" t="s">
        <v>332</v>
      </c>
      <c r="G38" s="6" t="s">
        <v>79</v>
      </c>
      <c r="H38" s="6" t="s">
        <v>39</v>
      </c>
      <c r="I38" s="8" t="s">
        <v>69</v>
      </c>
      <c r="J38" s="9">
        <v>1</v>
      </c>
      <c r="K38" s="9">
        <v>409</v>
      </c>
      <c r="L38" s="9">
        <v>2024</v>
      </c>
      <c r="M38" s="8" t="s">
        <v>333</v>
      </c>
      <c r="N38" s="8" t="s">
        <v>42</v>
      </c>
      <c r="O38" s="8" t="s">
        <v>43</v>
      </c>
      <c r="P38" s="6" t="s">
        <v>59</v>
      </c>
      <c r="Q38" s="8" t="s">
        <v>60</v>
      </c>
      <c r="R38" s="10" t="s">
        <v>334</v>
      </c>
      <c r="S38" s="11"/>
      <c r="T38" s="6"/>
      <c r="U38" s="12"/>
      <c r="V38" s="27" t="str">
        <f>HYPERLINK("https://znanium.ru/catalog/product/2117144", "Ознакомиться")</f>
        <v>Ознакомиться</v>
      </c>
      <c r="W38" s="8" t="s">
        <v>175</v>
      </c>
      <c r="X38" s="6"/>
      <c r="Y38" s="6"/>
      <c r="Z38" s="6"/>
      <c r="AA38" s="6" t="s">
        <v>176</v>
      </c>
      <c r="AB38" s="8" t="s">
        <v>335</v>
      </c>
    </row>
    <row r="39" spans="1:28" s="4" customFormat="1" ht="51.95" customHeight="1" x14ac:dyDescent="0.2">
      <c r="A39" s="5">
        <v>0</v>
      </c>
      <c r="B39" s="6" t="s">
        <v>336</v>
      </c>
      <c r="C39" s="7">
        <v>1170</v>
      </c>
      <c r="D39" s="8" t="s">
        <v>337</v>
      </c>
      <c r="E39" s="8" t="s">
        <v>338</v>
      </c>
      <c r="F39" s="8" t="s">
        <v>339</v>
      </c>
      <c r="G39" s="6" t="s">
        <v>54</v>
      </c>
      <c r="H39" s="6" t="s">
        <v>39</v>
      </c>
      <c r="I39" s="8" t="s">
        <v>69</v>
      </c>
      <c r="J39" s="9">
        <v>1</v>
      </c>
      <c r="K39" s="9">
        <v>248</v>
      </c>
      <c r="L39" s="9">
        <v>2022</v>
      </c>
      <c r="M39" s="8" t="s">
        <v>340</v>
      </c>
      <c r="N39" s="8" t="s">
        <v>42</v>
      </c>
      <c r="O39" s="8" t="s">
        <v>267</v>
      </c>
      <c r="P39" s="6" t="s">
        <v>59</v>
      </c>
      <c r="Q39" s="8" t="s">
        <v>60</v>
      </c>
      <c r="R39" s="10" t="s">
        <v>341</v>
      </c>
      <c r="S39" s="11"/>
      <c r="T39" s="6"/>
      <c r="U39" s="12"/>
      <c r="V39" s="27" t="str">
        <f>HYPERLINK("https://znanium.ru/catalog/product/1846464", "Ознакомиться")</f>
        <v>Ознакомиться</v>
      </c>
      <c r="W39" s="8" t="s">
        <v>269</v>
      </c>
      <c r="X39" s="6"/>
      <c r="Y39" s="6"/>
      <c r="Z39" s="6"/>
      <c r="AA39" s="6" t="s">
        <v>153</v>
      </c>
      <c r="AB39" s="8" t="s">
        <v>342</v>
      </c>
    </row>
    <row r="40" spans="1:28" s="4" customFormat="1" ht="51.95" customHeight="1" x14ac:dyDescent="0.2">
      <c r="A40" s="5">
        <v>0</v>
      </c>
      <c r="B40" s="6" t="s">
        <v>343</v>
      </c>
      <c r="C40" s="7">
        <v>1804.9</v>
      </c>
      <c r="D40" s="8" t="s">
        <v>344</v>
      </c>
      <c r="E40" s="8" t="s">
        <v>345</v>
      </c>
      <c r="F40" s="8" t="s">
        <v>346</v>
      </c>
      <c r="G40" s="6" t="s">
        <v>79</v>
      </c>
      <c r="H40" s="6" t="s">
        <v>39</v>
      </c>
      <c r="I40" s="8" t="s">
        <v>312</v>
      </c>
      <c r="J40" s="9">
        <v>1</v>
      </c>
      <c r="K40" s="9">
        <v>400</v>
      </c>
      <c r="L40" s="9">
        <v>2023</v>
      </c>
      <c r="M40" s="8" t="s">
        <v>347</v>
      </c>
      <c r="N40" s="8" t="s">
        <v>42</v>
      </c>
      <c r="O40" s="8" t="s">
        <v>43</v>
      </c>
      <c r="P40" s="6" t="s">
        <v>82</v>
      </c>
      <c r="Q40" s="8" t="s">
        <v>314</v>
      </c>
      <c r="R40" s="10" t="s">
        <v>348</v>
      </c>
      <c r="S40" s="11" t="s">
        <v>349</v>
      </c>
      <c r="T40" s="6"/>
      <c r="U40" s="12"/>
      <c r="V40" s="27" t="str">
        <f>HYPERLINK("https://znanium.ru/catalog/product/958344", "Ознакомиться")</f>
        <v>Ознакомиться</v>
      </c>
      <c r="W40" s="8" t="s">
        <v>350</v>
      </c>
      <c r="X40" s="6"/>
      <c r="Y40" s="6"/>
      <c r="Z40" s="6"/>
      <c r="AA40" s="6" t="s">
        <v>351</v>
      </c>
      <c r="AB40" s="8" t="s">
        <v>352</v>
      </c>
    </row>
    <row r="41" spans="1:28" s="4" customFormat="1" ht="51.95" customHeight="1" x14ac:dyDescent="0.2">
      <c r="A41" s="5">
        <v>0</v>
      </c>
      <c r="B41" s="6" t="s">
        <v>353</v>
      </c>
      <c r="C41" s="7">
        <v>1240</v>
      </c>
      <c r="D41" s="8" t="s">
        <v>354</v>
      </c>
      <c r="E41" s="8" t="s">
        <v>355</v>
      </c>
      <c r="F41" s="8" t="s">
        <v>356</v>
      </c>
      <c r="G41" s="6" t="s">
        <v>79</v>
      </c>
      <c r="H41" s="6" t="s">
        <v>39</v>
      </c>
      <c r="I41" s="8" t="s">
        <v>69</v>
      </c>
      <c r="J41" s="9">
        <v>1</v>
      </c>
      <c r="K41" s="9">
        <v>247</v>
      </c>
      <c r="L41" s="9">
        <v>2023</v>
      </c>
      <c r="M41" s="8" t="s">
        <v>357</v>
      </c>
      <c r="N41" s="8" t="s">
        <v>42</v>
      </c>
      <c r="O41" s="8" t="s">
        <v>117</v>
      </c>
      <c r="P41" s="6" t="s">
        <v>59</v>
      </c>
      <c r="Q41" s="8" t="s">
        <v>60</v>
      </c>
      <c r="R41" s="10" t="s">
        <v>358</v>
      </c>
      <c r="S41" s="11"/>
      <c r="T41" s="6"/>
      <c r="U41" s="12"/>
      <c r="V41" s="27" t="str">
        <f>HYPERLINK("https://znanium.ru/catalog/product/1989212", "Ознакомиться")</f>
        <v>Ознакомиться</v>
      </c>
      <c r="W41" s="8" t="s">
        <v>359</v>
      </c>
      <c r="X41" s="6"/>
      <c r="Y41" s="6"/>
      <c r="Z41" s="6"/>
      <c r="AA41" s="6" t="s">
        <v>360</v>
      </c>
      <c r="AB41" s="8" t="s">
        <v>361</v>
      </c>
    </row>
    <row r="42" spans="1:28" s="14" customFormat="1" ht="21.95" customHeight="1" x14ac:dyDescent="0.2"/>
    <row r="43" spans="1:28" ht="15.95" customHeight="1" x14ac:dyDescent="0.25">
      <c r="A43" s="24" t="s">
        <v>23</v>
      </c>
      <c r="B43" s="24"/>
    </row>
    <row r="44" spans="1:28" s="15" customFormat="1" ht="12.95" customHeight="1" x14ac:dyDescent="0.2"/>
    <row r="45" spans="1:28" s="15" customFormat="1" ht="12.95" customHeight="1" x14ac:dyDescent="0.2">
      <c r="A45" s="25" t="s">
        <v>362</v>
      </c>
      <c r="B45" s="25"/>
      <c r="C45" s="25" t="s">
        <v>363</v>
      </c>
      <c r="D45" s="25"/>
      <c r="E45" s="25"/>
    </row>
    <row r="46" spans="1:28" s="15" customFormat="1" ht="12.95" customHeight="1" x14ac:dyDescent="0.2">
      <c r="A46" s="25" t="s">
        <v>364</v>
      </c>
      <c r="B46" s="25"/>
      <c r="C46" s="25" t="s">
        <v>365</v>
      </c>
      <c r="D46" s="25"/>
      <c r="E46" s="25"/>
    </row>
    <row r="47" spans="1:28" s="15" customFormat="1" ht="12.95" customHeight="1" x14ac:dyDescent="0.2">
      <c r="A47" s="25" t="s">
        <v>366</v>
      </c>
      <c r="B47" s="25"/>
      <c r="C47" s="25" t="s">
        <v>367</v>
      </c>
      <c r="D47" s="25"/>
      <c r="E47" s="25"/>
    </row>
    <row r="48" spans="1:28" s="15" customFormat="1" ht="12.95" customHeight="1" x14ac:dyDescent="0.2">
      <c r="A48" s="25" t="s">
        <v>368</v>
      </c>
      <c r="B48" s="25"/>
      <c r="C48" s="25" t="s">
        <v>369</v>
      </c>
      <c r="D48" s="25"/>
      <c r="E48" s="25"/>
    </row>
    <row r="49" spans="1:5" s="15" customFormat="1" ht="12.95" customHeight="1" x14ac:dyDescent="0.2">
      <c r="A49" s="25" t="s">
        <v>370</v>
      </c>
      <c r="B49" s="25"/>
      <c r="C49" s="25" t="s">
        <v>371</v>
      </c>
      <c r="D49" s="25"/>
      <c r="E49" s="25"/>
    </row>
    <row r="50" spans="1:5" s="15" customFormat="1" ht="12.95" customHeight="1" x14ac:dyDescent="0.2">
      <c r="A50" s="25" t="s">
        <v>372</v>
      </c>
      <c r="B50" s="25"/>
      <c r="C50" s="25" t="s">
        <v>371</v>
      </c>
      <c r="D50" s="25"/>
      <c r="E50" s="25"/>
    </row>
    <row r="51" spans="1:5" s="15" customFormat="1" ht="12.95" customHeight="1" x14ac:dyDescent="0.2">
      <c r="A51" s="25" t="s">
        <v>373</v>
      </c>
      <c r="B51" s="25"/>
      <c r="C51" s="25" t="s">
        <v>374</v>
      </c>
      <c r="D51" s="25"/>
      <c r="E51" s="25"/>
    </row>
    <row r="52" spans="1:5" s="15" customFormat="1" ht="12.95" customHeight="1" x14ac:dyDescent="0.2">
      <c r="A52" s="25" t="s">
        <v>375</v>
      </c>
      <c r="B52" s="25"/>
      <c r="C52" s="25" t="s">
        <v>376</v>
      </c>
      <c r="D52" s="25"/>
      <c r="E52" s="25"/>
    </row>
    <row r="53" spans="1:5" s="15" customFormat="1" ht="12.95" customHeight="1" x14ac:dyDescent="0.2">
      <c r="A53" s="25" t="s">
        <v>377</v>
      </c>
      <c r="B53" s="25"/>
      <c r="C53" s="25" t="s">
        <v>378</v>
      </c>
      <c r="D53" s="25"/>
      <c r="E53" s="25"/>
    </row>
    <row r="54" spans="1:5" s="15" customFormat="1" ht="12.95" customHeight="1" x14ac:dyDescent="0.2">
      <c r="A54" s="25" t="s">
        <v>379</v>
      </c>
      <c r="B54" s="25"/>
      <c r="C54" s="25" t="s">
        <v>380</v>
      </c>
      <c r="D54" s="25"/>
      <c r="E54" s="25"/>
    </row>
    <row r="55" spans="1:5" s="15" customFormat="1" ht="12.95" customHeight="1" x14ac:dyDescent="0.2">
      <c r="A55" s="25" t="s">
        <v>381</v>
      </c>
      <c r="B55" s="25"/>
      <c r="C55" s="25" t="s">
        <v>382</v>
      </c>
      <c r="D55" s="25"/>
      <c r="E55" s="25"/>
    </row>
    <row r="56" spans="1:5" s="15" customFormat="1" ht="12.95" customHeight="1" x14ac:dyDescent="0.2">
      <c r="A56" s="25" t="s">
        <v>383</v>
      </c>
      <c r="B56" s="25"/>
      <c r="C56" s="25" t="s">
        <v>384</v>
      </c>
      <c r="D56" s="25"/>
      <c r="E56" s="25"/>
    </row>
    <row r="57" spans="1:5" s="15" customFormat="1" ht="12.95" customHeight="1" x14ac:dyDescent="0.2">
      <c r="A57" s="25" t="s">
        <v>385</v>
      </c>
      <c r="B57" s="25"/>
      <c r="C57" s="25" t="s">
        <v>386</v>
      </c>
      <c r="D57" s="25"/>
      <c r="E57" s="25"/>
    </row>
    <row r="58" spans="1:5" s="15" customFormat="1" ht="12.95" customHeight="1" x14ac:dyDescent="0.2">
      <c r="A58" s="25" t="s">
        <v>387</v>
      </c>
      <c r="B58" s="25"/>
      <c r="C58" s="25" t="s">
        <v>388</v>
      </c>
      <c r="D58" s="25"/>
      <c r="E58" s="25"/>
    </row>
    <row r="59" spans="1:5" s="15" customFormat="1" ht="12.95" customHeight="1" x14ac:dyDescent="0.2">
      <c r="A59" s="25" t="s">
        <v>389</v>
      </c>
      <c r="B59" s="25"/>
      <c r="C59" s="25" t="s">
        <v>390</v>
      </c>
      <c r="D59" s="25"/>
      <c r="E59" s="25"/>
    </row>
    <row r="60" spans="1:5" s="15" customFormat="1" ht="12.95" customHeight="1" x14ac:dyDescent="0.2">
      <c r="A60" s="25" t="s">
        <v>391</v>
      </c>
      <c r="B60" s="25"/>
      <c r="C60" s="25" t="s">
        <v>392</v>
      </c>
      <c r="D60" s="25"/>
      <c r="E60" s="25"/>
    </row>
    <row r="61" spans="1:5" s="15" customFormat="1" ht="12.95" customHeight="1" x14ac:dyDescent="0.2">
      <c r="A61" s="25" t="s">
        <v>393</v>
      </c>
      <c r="B61" s="25"/>
      <c r="C61" s="25" t="s">
        <v>394</v>
      </c>
      <c r="D61" s="25"/>
      <c r="E61" s="25"/>
    </row>
    <row r="62" spans="1:5" s="15" customFormat="1" ht="12.95" customHeight="1" x14ac:dyDescent="0.2">
      <c r="A62" s="25" t="s">
        <v>395</v>
      </c>
      <c r="B62" s="25"/>
      <c r="C62" s="25" t="s">
        <v>396</v>
      </c>
      <c r="D62" s="25"/>
      <c r="E62" s="25"/>
    </row>
    <row r="63" spans="1:5" s="15" customFormat="1" ht="12.95" customHeight="1" x14ac:dyDescent="0.2">
      <c r="A63" s="25" t="s">
        <v>397</v>
      </c>
      <c r="B63" s="25"/>
      <c r="C63" s="25" t="s">
        <v>398</v>
      </c>
      <c r="D63" s="25"/>
      <c r="E63" s="25"/>
    </row>
    <row r="64" spans="1:5" s="15" customFormat="1" ht="12.95" customHeight="1" x14ac:dyDescent="0.2">
      <c r="A64" s="25" t="s">
        <v>399</v>
      </c>
      <c r="B64" s="25"/>
      <c r="C64" s="25" t="s">
        <v>400</v>
      </c>
      <c r="D64" s="25"/>
      <c r="E64" s="25"/>
    </row>
    <row r="65" spans="1:5" s="15" customFormat="1" ht="12.95" customHeight="1" x14ac:dyDescent="0.2">
      <c r="A65" s="25" t="s">
        <v>401</v>
      </c>
      <c r="B65" s="25"/>
      <c r="C65" s="25" t="s">
        <v>402</v>
      </c>
      <c r="D65" s="25"/>
      <c r="E65" s="25"/>
    </row>
    <row r="66" spans="1:5" s="15" customFormat="1" ht="12.95" customHeight="1" x14ac:dyDescent="0.2">
      <c r="A66" s="25" t="s">
        <v>403</v>
      </c>
      <c r="B66" s="25"/>
      <c r="C66" s="25" t="s">
        <v>402</v>
      </c>
      <c r="D66" s="25"/>
      <c r="E66" s="25"/>
    </row>
    <row r="67" spans="1:5" s="15" customFormat="1" ht="12.95" customHeight="1" x14ac:dyDescent="0.2">
      <c r="A67" s="25" t="s">
        <v>404</v>
      </c>
      <c r="B67" s="25"/>
      <c r="C67" s="25" t="s">
        <v>405</v>
      </c>
      <c r="D67" s="25"/>
      <c r="E67" s="25"/>
    </row>
    <row r="68" spans="1:5" s="15" customFormat="1" ht="12.95" customHeight="1" x14ac:dyDescent="0.2">
      <c r="A68" s="25" t="s">
        <v>406</v>
      </c>
      <c r="B68" s="25"/>
      <c r="C68" s="25" t="s">
        <v>407</v>
      </c>
      <c r="D68" s="25"/>
      <c r="E68" s="25"/>
    </row>
    <row r="69" spans="1:5" s="15" customFormat="1" ht="12.95" customHeight="1" x14ac:dyDescent="0.2">
      <c r="A69" s="25" t="s">
        <v>408</v>
      </c>
      <c r="B69" s="25"/>
      <c r="C69" s="25" t="s">
        <v>409</v>
      </c>
      <c r="D69" s="25"/>
      <c r="E69" s="25"/>
    </row>
    <row r="70" spans="1:5" s="15" customFormat="1" ht="12.95" customHeight="1" x14ac:dyDescent="0.2">
      <c r="A70" s="25" t="s">
        <v>410</v>
      </c>
      <c r="B70" s="25"/>
      <c r="C70" s="25" t="s">
        <v>411</v>
      </c>
      <c r="D70" s="25"/>
      <c r="E70" s="25"/>
    </row>
    <row r="71" spans="1:5" s="15" customFormat="1" ht="12.95" customHeight="1" x14ac:dyDescent="0.2">
      <c r="A71" s="25" t="s">
        <v>412</v>
      </c>
      <c r="B71" s="25"/>
      <c r="C71" s="25" t="s">
        <v>413</v>
      </c>
      <c r="D71" s="25"/>
      <c r="E71" s="25"/>
    </row>
    <row r="72" spans="1:5" s="15" customFormat="1" ht="12.95" customHeight="1" x14ac:dyDescent="0.2">
      <c r="A72" s="25" t="s">
        <v>414</v>
      </c>
      <c r="B72" s="25"/>
      <c r="C72" s="25" t="s">
        <v>409</v>
      </c>
      <c r="D72" s="25"/>
      <c r="E72" s="25"/>
    </row>
    <row r="73" spans="1:5" s="15" customFormat="1" ht="12.95" customHeight="1" x14ac:dyDescent="0.2">
      <c r="A73" s="25" t="s">
        <v>415</v>
      </c>
      <c r="B73" s="25"/>
      <c r="C73" s="25" t="s">
        <v>416</v>
      </c>
      <c r="D73" s="25"/>
      <c r="E73" s="25"/>
    </row>
    <row r="74" spans="1:5" s="15" customFormat="1" ht="12.95" customHeight="1" x14ac:dyDescent="0.2">
      <c r="A74" s="25" t="s">
        <v>417</v>
      </c>
      <c r="B74" s="25"/>
      <c r="C74" s="25" t="s">
        <v>418</v>
      </c>
      <c r="D74" s="25"/>
      <c r="E74" s="25"/>
    </row>
    <row r="75" spans="1:5" s="15" customFormat="1" ht="12.95" customHeight="1" x14ac:dyDescent="0.2">
      <c r="A75" s="25" t="s">
        <v>419</v>
      </c>
      <c r="B75" s="25"/>
      <c r="C75" s="25" t="s">
        <v>420</v>
      </c>
      <c r="D75" s="25"/>
      <c r="E75" s="25"/>
    </row>
    <row r="76" spans="1:5" s="15" customFormat="1" ht="12.95" customHeight="1" x14ac:dyDescent="0.2">
      <c r="A76" s="25" t="s">
        <v>421</v>
      </c>
      <c r="B76" s="25"/>
      <c r="C76" s="25" t="s">
        <v>422</v>
      </c>
      <c r="D76" s="25"/>
      <c r="E76" s="25"/>
    </row>
    <row r="77" spans="1:5" s="15" customFormat="1" ht="12.95" customHeight="1" x14ac:dyDescent="0.2">
      <c r="A77" s="25" t="s">
        <v>423</v>
      </c>
      <c r="B77" s="25"/>
      <c r="C77" s="25" t="s">
        <v>424</v>
      </c>
      <c r="D77" s="25"/>
      <c r="E77" s="25"/>
    </row>
    <row r="78" spans="1:5" s="15" customFormat="1" ht="12.95" customHeight="1" x14ac:dyDescent="0.2">
      <c r="A78" s="25" t="s">
        <v>425</v>
      </c>
      <c r="B78" s="25"/>
      <c r="C78" s="25" t="s">
        <v>426</v>
      </c>
      <c r="D78" s="25"/>
      <c r="E78" s="25"/>
    </row>
    <row r="79" spans="1:5" s="15" customFormat="1" ht="12.95" customHeight="1" x14ac:dyDescent="0.2">
      <c r="A79" s="25" t="s">
        <v>427</v>
      </c>
      <c r="B79" s="25"/>
      <c r="C79" s="25" t="s">
        <v>428</v>
      </c>
      <c r="D79" s="25"/>
      <c r="E79" s="25"/>
    </row>
    <row r="80" spans="1:5" s="15" customFormat="1" ht="12.95" customHeight="1" x14ac:dyDescent="0.2">
      <c r="A80" s="25" t="s">
        <v>429</v>
      </c>
      <c r="B80" s="25"/>
      <c r="C80" s="25" t="s">
        <v>430</v>
      </c>
      <c r="D80" s="25"/>
      <c r="E80" s="25"/>
    </row>
    <row r="81" spans="1:5" s="15" customFormat="1" ht="12.95" customHeight="1" x14ac:dyDescent="0.2">
      <c r="A81" s="25" t="s">
        <v>431</v>
      </c>
      <c r="B81" s="25"/>
      <c r="C81" s="25" t="s">
        <v>432</v>
      </c>
      <c r="D81" s="25"/>
      <c r="E81" s="25"/>
    </row>
    <row r="82" spans="1:5" s="15" customFormat="1" ht="12.95" customHeight="1" x14ac:dyDescent="0.2">
      <c r="A82" s="25" t="s">
        <v>433</v>
      </c>
      <c r="B82" s="25"/>
      <c r="C82" s="25" t="s">
        <v>434</v>
      </c>
      <c r="D82" s="25"/>
      <c r="E82" s="25"/>
    </row>
    <row r="83" spans="1:5" s="15" customFormat="1" ht="12.95" customHeight="1" x14ac:dyDescent="0.2">
      <c r="A83" s="25" t="s">
        <v>435</v>
      </c>
      <c r="B83" s="25"/>
      <c r="C83" s="25" t="s">
        <v>436</v>
      </c>
      <c r="D83" s="25"/>
      <c r="E83" s="25"/>
    </row>
    <row r="84" spans="1:5" s="15" customFormat="1" ht="12.95" customHeight="1" x14ac:dyDescent="0.2">
      <c r="A84" s="25" t="s">
        <v>437</v>
      </c>
      <c r="B84" s="25"/>
      <c r="C84" s="25" t="s">
        <v>438</v>
      </c>
      <c r="D84" s="25"/>
      <c r="E84" s="25"/>
    </row>
    <row r="85" spans="1:5" s="15" customFormat="1" ht="12.95" customHeight="1" x14ac:dyDescent="0.2">
      <c r="A85" s="25" t="s">
        <v>437</v>
      </c>
      <c r="B85" s="25"/>
      <c r="C85" s="25" t="s">
        <v>438</v>
      </c>
      <c r="D85" s="25"/>
      <c r="E85" s="25"/>
    </row>
    <row r="86" spans="1:5" s="15" customFormat="1" ht="12.95" customHeight="1" x14ac:dyDescent="0.2">
      <c r="A86" s="25" t="s">
        <v>439</v>
      </c>
      <c r="B86" s="25"/>
      <c r="C86" s="25" t="s">
        <v>440</v>
      </c>
      <c r="D86" s="25"/>
      <c r="E86" s="25"/>
    </row>
    <row r="87" spans="1:5" s="15" customFormat="1" ht="12.95" customHeight="1" x14ac:dyDescent="0.2">
      <c r="A87" s="25" t="s">
        <v>441</v>
      </c>
      <c r="B87" s="25"/>
      <c r="C87" s="25" t="s">
        <v>442</v>
      </c>
      <c r="D87" s="25"/>
      <c r="E87" s="25"/>
    </row>
    <row r="88" spans="1:5" s="15" customFormat="1" ht="12.95" customHeight="1" x14ac:dyDescent="0.2">
      <c r="A88" s="25" t="s">
        <v>443</v>
      </c>
      <c r="B88" s="25"/>
      <c r="C88" s="25" t="s">
        <v>444</v>
      </c>
      <c r="D88" s="25"/>
      <c r="E88" s="25"/>
    </row>
    <row r="89" spans="1:5" s="15" customFormat="1" ht="12.95" customHeight="1" x14ac:dyDescent="0.2">
      <c r="A89" s="25" t="s">
        <v>445</v>
      </c>
      <c r="B89" s="25"/>
      <c r="C89" s="25" t="s">
        <v>446</v>
      </c>
      <c r="D89" s="25"/>
      <c r="E89" s="25"/>
    </row>
    <row r="90" spans="1:5" s="15" customFormat="1" ht="12.95" customHeight="1" x14ac:dyDescent="0.2">
      <c r="A90" s="25" t="s">
        <v>447</v>
      </c>
      <c r="B90" s="25"/>
      <c r="C90" s="25" t="s">
        <v>448</v>
      </c>
      <c r="D90" s="25"/>
      <c r="E90" s="25"/>
    </row>
    <row r="91" spans="1:5" s="15" customFormat="1" ht="12.95" customHeight="1" x14ac:dyDescent="0.2">
      <c r="A91" s="25" t="s">
        <v>449</v>
      </c>
      <c r="B91" s="25"/>
      <c r="C91" s="25" t="s">
        <v>450</v>
      </c>
      <c r="D91" s="25"/>
      <c r="E91" s="25"/>
    </row>
    <row r="92" spans="1:5" s="15" customFormat="1" ht="12.95" customHeight="1" x14ac:dyDescent="0.2">
      <c r="A92" s="25" t="s">
        <v>451</v>
      </c>
      <c r="B92" s="25"/>
      <c r="C92" s="25" t="s">
        <v>452</v>
      </c>
      <c r="D92" s="25"/>
      <c r="E92" s="25"/>
    </row>
    <row r="93" spans="1:5" s="15" customFormat="1" ht="12.95" customHeight="1" x14ac:dyDescent="0.2">
      <c r="A93" s="25" t="s">
        <v>453</v>
      </c>
      <c r="B93" s="25"/>
      <c r="C93" s="25" t="s">
        <v>454</v>
      </c>
      <c r="D93" s="25"/>
      <c r="E93" s="25"/>
    </row>
    <row r="94" spans="1:5" s="15" customFormat="1" ht="12.95" customHeight="1" x14ac:dyDescent="0.2">
      <c r="A94" s="25" t="s">
        <v>455</v>
      </c>
      <c r="B94" s="25"/>
      <c r="C94" s="25" t="s">
        <v>456</v>
      </c>
      <c r="D94" s="25"/>
      <c r="E94" s="25"/>
    </row>
    <row r="95" spans="1:5" s="15" customFormat="1" ht="12.95" customHeight="1" x14ac:dyDescent="0.2">
      <c r="A95" s="25" t="s">
        <v>457</v>
      </c>
      <c r="B95" s="25"/>
      <c r="C95" s="25" t="s">
        <v>458</v>
      </c>
      <c r="D95" s="25"/>
      <c r="E95" s="25"/>
    </row>
    <row r="96" spans="1:5" s="15" customFormat="1" ht="12.95" customHeight="1" x14ac:dyDescent="0.2">
      <c r="A96" s="25" t="s">
        <v>459</v>
      </c>
      <c r="B96" s="25"/>
      <c r="C96" s="25" t="s">
        <v>460</v>
      </c>
      <c r="D96" s="25"/>
      <c r="E96" s="25"/>
    </row>
    <row r="97" spans="1:5" s="15" customFormat="1" ht="12.95" customHeight="1" x14ac:dyDescent="0.2">
      <c r="A97" s="25" t="s">
        <v>461</v>
      </c>
      <c r="B97" s="25"/>
      <c r="C97" s="25" t="s">
        <v>462</v>
      </c>
      <c r="D97" s="25"/>
      <c r="E97" s="25"/>
    </row>
    <row r="98" spans="1:5" s="15" customFormat="1" ht="12.95" customHeight="1" x14ac:dyDescent="0.2">
      <c r="A98" s="25" t="s">
        <v>463</v>
      </c>
      <c r="B98" s="25"/>
      <c r="C98" s="25" t="s">
        <v>464</v>
      </c>
      <c r="D98" s="25"/>
      <c r="E98" s="25"/>
    </row>
    <row r="99" spans="1:5" s="15" customFormat="1" ht="12.95" customHeight="1" x14ac:dyDescent="0.2">
      <c r="A99" s="25" t="s">
        <v>465</v>
      </c>
      <c r="B99" s="25"/>
      <c r="C99" s="25" t="s">
        <v>466</v>
      </c>
      <c r="D99" s="25"/>
      <c r="E99" s="25"/>
    </row>
    <row r="100" spans="1:5" s="15" customFormat="1" ht="12.95" customHeight="1" x14ac:dyDescent="0.2">
      <c r="A100" s="25" t="s">
        <v>467</v>
      </c>
      <c r="B100" s="25"/>
      <c r="C100" s="25" t="s">
        <v>468</v>
      </c>
      <c r="D100" s="25"/>
      <c r="E100" s="25"/>
    </row>
    <row r="101" spans="1:5" s="15" customFormat="1" ht="12.95" customHeight="1" x14ac:dyDescent="0.2">
      <c r="A101" s="25" t="s">
        <v>469</v>
      </c>
      <c r="B101" s="25"/>
      <c r="C101" s="25" t="s">
        <v>470</v>
      </c>
      <c r="D101" s="25"/>
      <c r="E101" s="25"/>
    </row>
    <row r="102" spans="1:5" s="15" customFormat="1" ht="26.1" customHeight="1" x14ac:dyDescent="0.2">
      <c r="A102" s="25" t="s">
        <v>471</v>
      </c>
      <c r="B102" s="25"/>
      <c r="C102" s="25" t="s">
        <v>472</v>
      </c>
      <c r="D102" s="25"/>
      <c r="E102" s="25"/>
    </row>
    <row r="103" spans="1:5" s="15" customFormat="1" ht="12.95" customHeight="1" x14ac:dyDescent="0.2">
      <c r="A103" s="25" t="s">
        <v>473</v>
      </c>
      <c r="B103" s="25"/>
      <c r="C103" s="25" t="s">
        <v>474</v>
      </c>
      <c r="D103" s="25"/>
      <c r="E103" s="25"/>
    </row>
    <row r="104" spans="1:5" s="15" customFormat="1" ht="12.95" customHeight="1" x14ac:dyDescent="0.2">
      <c r="A104" s="25" t="s">
        <v>475</v>
      </c>
      <c r="B104" s="25"/>
      <c r="C104" s="25" t="s">
        <v>476</v>
      </c>
      <c r="D104" s="25"/>
      <c r="E104" s="25"/>
    </row>
    <row r="105" spans="1:5" s="15" customFormat="1" ht="12.95" customHeight="1" x14ac:dyDescent="0.2">
      <c r="A105" s="25" t="s">
        <v>477</v>
      </c>
      <c r="B105" s="25"/>
      <c r="C105" s="25" t="s">
        <v>478</v>
      </c>
      <c r="D105" s="25"/>
      <c r="E105" s="25"/>
    </row>
    <row r="106" spans="1:5" s="15" customFormat="1" ht="12.95" customHeight="1" x14ac:dyDescent="0.2">
      <c r="A106" s="25" t="s">
        <v>479</v>
      </c>
      <c r="B106" s="25"/>
      <c r="C106" s="25" t="s">
        <v>480</v>
      </c>
      <c r="D106" s="25"/>
      <c r="E106" s="25"/>
    </row>
    <row r="107" spans="1:5" s="15" customFormat="1" ht="12.95" customHeight="1" x14ac:dyDescent="0.2">
      <c r="A107" s="25" t="s">
        <v>481</v>
      </c>
      <c r="B107" s="25"/>
      <c r="C107" s="25" t="s">
        <v>482</v>
      </c>
      <c r="D107" s="25"/>
      <c r="E107" s="25"/>
    </row>
    <row r="108" spans="1:5" s="15" customFormat="1" ht="12.95" customHeight="1" x14ac:dyDescent="0.2">
      <c r="A108" s="25" t="s">
        <v>483</v>
      </c>
      <c r="B108" s="25"/>
      <c r="C108" s="25" t="s">
        <v>484</v>
      </c>
      <c r="D108" s="25"/>
      <c r="E108" s="25"/>
    </row>
    <row r="109" spans="1:5" s="15" customFormat="1" ht="12.95" customHeight="1" x14ac:dyDescent="0.2">
      <c r="A109" s="25" t="s">
        <v>485</v>
      </c>
      <c r="B109" s="25"/>
      <c r="C109" s="25" t="s">
        <v>486</v>
      </c>
      <c r="D109" s="25"/>
      <c r="E109" s="25"/>
    </row>
    <row r="110" spans="1:5" s="15" customFormat="1" ht="12.95" customHeight="1" x14ac:dyDescent="0.2">
      <c r="A110" s="25" t="s">
        <v>487</v>
      </c>
      <c r="B110" s="25"/>
      <c r="C110" s="25" t="s">
        <v>488</v>
      </c>
      <c r="D110" s="25"/>
      <c r="E110" s="25"/>
    </row>
    <row r="111" spans="1:5" s="15" customFormat="1" ht="12.95" customHeight="1" x14ac:dyDescent="0.2">
      <c r="A111" s="25" t="s">
        <v>489</v>
      </c>
      <c r="B111" s="25"/>
      <c r="C111" s="25" t="s">
        <v>490</v>
      </c>
      <c r="D111" s="25"/>
      <c r="E111" s="25"/>
    </row>
    <row r="112" spans="1:5" s="15" customFormat="1" ht="12.95" customHeight="1" x14ac:dyDescent="0.2">
      <c r="A112" s="25" t="s">
        <v>491</v>
      </c>
      <c r="B112" s="25"/>
      <c r="C112" s="25" t="s">
        <v>492</v>
      </c>
      <c r="D112" s="25"/>
      <c r="E112" s="25"/>
    </row>
    <row r="113" spans="1:5" s="15" customFormat="1" ht="12.95" customHeight="1" x14ac:dyDescent="0.2">
      <c r="A113" s="25" t="s">
        <v>493</v>
      </c>
      <c r="B113" s="25"/>
      <c r="C113" s="25" t="s">
        <v>494</v>
      </c>
      <c r="D113" s="25"/>
      <c r="E113" s="25"/>
    </row>
    <row r="114" spans="1:5" s="15" customFormat="1" ht="12.95" customHeight="1" x14ac:dyDescent="0.2">
      <c r="A114" s="25" t="s">
        <v>495</v>
      </c>
      <c r="B114" s="25"/>
      <c r="C114" s="25" t="s">
        <v>496</v>
      </c>
      <c r="D114" s="25"/>
      <c r="E114" s="25"/>
    </row>
    <row r="115" spans="1:5" s="15" customFormat="1" ht="12.95" customHeight="1" x14ac:dyDescent="0.2">
      <c r="A115" s="25" t="s">
        <v>497</v>
      </c>
      <c r="B115" s="25"/>
      <c r="C115" s="25" t="s">
        <v>498</v>
      </c>
      <c r="D115" s="25"/>
      <c r="E115" s="25"/>
    </row>
    <row r="116" spans="1:5" s="15" customFormat="1" ht="12.95" customHeight="1" x14ac:dyDescent="0.2">
      <c r="A116" s="25" t="s">
        <v>499</v>
      </c>
      <c r="B116" s="25"/>
      <c r="C116" s="25" t="s">
        <v>488</v>
      </c>
      <c r="D116" s="25"/>
      <c r="E116" s="25"/>
    </row>
    <row r="117" spans="1:5" s="15" customFormat="1" ht="12.95" customHeight="1" x14ac:dyDescent="0.2">
      <c r="A117" s="25" t="s">
        <v>500</v>
      </c>
      <c r="B117" s="25"/>
      <c r="C117" s="25" t="s">
        <v>490</v>
      </c>
      <c r="D117" s="25"/>
      <c r="E117" s="25"/>
    </row>
    <row r="118" spans="1:5" s="15" customFormat="1" ht="12.95" customHeight="1" x14ac:dyDescent="0.2">
      <c r="A118" s="25" t="s">
        <v>501</v>
      </c>
      <c r="B118" s="25"/>
      <c r="C118" s="25" t="s">
        <v>492</v>
      </c>
      <c r="D118" s="25"/>
      <c r="E118" s="25"/>
    </row>
    <row r="119" spans="1:5" s="15" customFormat="1" ht="12.95" customHeight="1" x14ac:dyDescent="0.2">
      <c r="A119" s="25" t="s">
        <v>502</v>
      </c>
      <c r="B119" s="25"/>
      <c r="C119" s="25" t="s">
        <v>494</v>
      </c>
      <c r="D119" s="25"/>
      <c r="E119" s="25"/>
    </row>
    <row r="120" spans="1:5" s="15" customFormat="1" ht="12.95" customHeight="1" x14ac:dyDescent="0.2">
      <c r="A120" s="25" t="s">
        <v>503</v>
      </c>
      <c r="B120" s="25"/>
      <c r="C120" s="25" t="s">
        <v>496</v>
      </c>
      <c r="D120" s="25"/>
      <c r="E120" s="25"/>
    </row>
    <row r="121" spans="1:5" s="15" customFormat="1" ht="12.95" customHeight="1" x14ac:dyDescent="0.2">
      <c r="A121" s="25" t="s">
        <v>504</v>
      </c>
      <c r="B121" s="25"/>
      <c r="C121" s="25" t="s">
        <v>505</v>
      </c>
      <c r="D121" s="25"/>
      <c r="E121" s="25"/>
    </row>
    <row r="122" spans="1:5" s="15" customFormat="1" ht="12.95" customHeight="1" x14ac:dyDescent="0.2">
      <c r="A122" s="25" t="s">
        <v>506</v>
      </c>
      <c r="B122" s="25"/>
      <c r="C122" s="25" t="s">
        <v>488</v>
      </c>
      <c r="D122" s="25"/>
      <c r="E122" s="25"/>
    </row>
    <row r="123" spans="1:5" s="15" customFormat="1" ht="12.95" customHeight="1" x14ac:dyDescent="0.2">
      <c r="A123" s="25" t="s">
        <v>507</v>
      </c>
      <c r="B123" s="25"/>
      <c r="C123" s="25" t="s">
        <v>508</v>
      </c>
      <c r="D123" s="25"/>
      <c r="E123" s="25"/>
    </row>
    <row r="124" spans="1:5" s="15" customFormat="1" ht="12.95" customHeight="1" x14ac:dyDescent="0.2">
      <c r="A124" s="25" t="s">
        <v>509</v>
      </c>
      <c r="B124" s="25"/>
      <c r="C124" s="25" t="s">
        <v>510</v>
      </c>
      <c r="D124" s="25"/>
      <c r="E124" s="25"/>
    </row>
    <row r="125" spans="1:5" s="15" customFormat="1" ht="12.95" customHeight="1" x14ac:dyDescent="0.2">
      <c r="A125" s="25" t="s">
        <v>511</v>
      </c>
      <c r="B125" s="25"/>
      <c r="C125" s="25" t="s">
        <v>512</v>
      </c>
      <c r="D125" s="25"/>
      <c r="E125" s="25"/>
    </row>
    <row r="126" spans="1:5" s="15" customFormat="1" ht="12.95" customHeight="1" x14ac:dyDescent="0.2">
      <c r="A126" s="25" t="s">
        <v>513</v>
      </c>
      <c r="B126" s="25"/>
      <c r="C126" s="25" t="s">
        <v>514</v>
      </c>
      <c r="D126" s="25"/>
      <c r="E126" s="25"/>
    </row>
    <row r="127" spans="1:5" s="15" customFormat="1" ht="12.95" customHeight="1" x14ac:dyDescent="0.2">
      <c r="A127" s="25" t="s">
        <v>515</v>
      </c>
      <c r="B127" s="25"/>
      <c r="C127" s="25" t="s">
        <v>516</v>
      </c>
      <c r="D127" s="25"/>
      <c r="E127" s="25"/>
    </row>
    <row r="128" spans="1:5" s="15" customFormat="1" ht="12.95" customHeight="1" x14ac:dyDescent="0.2">
      <c r="A128" s="25" t="s">
        <v>517</v>
      </c>
      <c r="B128" s="25"/>
      <c r="C128" s="25" t="s">
        <v>518</v>
      </c>
      <c r="D128" s="25"/>
      <c r="E128" s="25"/>
    </row>
    <row r="129" spans="1:5" s="15" customFormat="1" ht="12.95" customHeight="1" x14ac:dyDescent="0.2">
      <c r="A129" s="25" t="s">
        <v>519</v>
      </c>
      <c r="B129" s="25"/>
      <c r="C129" s="25" t="s">
        <v>520</v>
      </c>
      <c r="D129" s="25"/>
      <c r="E129" s="25"/>
    </row>
    <row r="130" spans="1:5" s="15" customFormat="1" ht="12.95" customHeight="1" x14ac:dyDescent="0.2">
      <c r="A130" s="25" t="s">
        <v>521</v>
      </c>
      <c r="B130" s="25"/>
      <c r="C130" s="25" t="s">
        <v>522</v>
      </c>
      <c r="D130" s="25"/>
      <c r="E130" s="25"/>
    </row>
    <row r="131" spans="1:5" s="15" customFormat="1" ht="12.95" customHeight="1" x14ac:dyDescent="0.2">
      <c r="A131" s="25" t="s">
        <v>523</v>
      </c>
      <c r="B131" s="25"/>
      <c r="C131" s="25" t="s">
        <v>524</v>
      </c>
      <c r="D131" s="25"/>
      <c r="E131" s="25"/>
    </row>
    <row r="132" spans="1:5" s="15" customFormat="1" ht="12.95" customHeight="1" x14ac:dyDescent="0.2">
      <c r="A132" s="25" t="s">
        <v>525</v>
      </c>
      <c r="B132" s="25"/>
      <c r="C132" s="25" t="s">
        <v>526</v>
      </c>
      <c r="D132" s="25"/>
      <c r="E132" s="25"/>
    </row>
    <row r="133" spans="1:5" s="15" customFormat="1" ht="12.95" customHeight="1" x14ac:dyDescent="0.2">
      <c r="A133" s="25" t="s">
        <v>527</v>
      </c>
      <c r="B133" s="25"/>
      <c r="C133" s="25" t="s">
        <v>528</v>
      </c>
      <c r="D133" s="25"/>
      <c r="E133" s="25"/>
    </row>
    <row r="134" spans="1:5" s="15" customFormat="1" ht="12.95" customHeight="1" x14ac:dyDescent="0.2">
      <c r="A134" s="25" t="s">
        <v>529</v>
      </c>
      <c r="B134" s="25"/>
      <c r="C134" s="25" t="s">
        <v>530</v>
      </c>
      <c r="D134" s="25"/>
      <c r="E134" s="25"/>
    </row>
    <row r="135" spans="1:5" s="15" customFormat="1" ht="12.95" customHeight="1" x14ac:dyDescent="0.2">
      <c r="A135" s="25" t="s">
        <v>531</v>
      </c>
      <c r="B135" s="25"/>
      <c r="C135" s="25" t="s">
        <v>532</v>
      </c>
      <c r="D135" s="25"/>
      <c r="E135" s="25"/>
    </row>
    <row r="136" spans="1:5" s="15" customFormat="1" ht="12.95" customHeight="1" x14ac:dyDescent="0.2">
      <c r="A136" s="25" t="s">
        <v>533</v>
      </c>
      <c r="B136" s="25"/>
      <c r="C136" s="25" t="s">
        <v>534</v>
      </c>
      <c r="D136" s="25"/>
      <c r="E136" s="25"/>
    </row>
    <row r="137" spans="1:5" s="15" customFormat="1" ht="12.95" customHeight="1" x14ac:dyDescent="0.2">
      <c r="A137" s="25" t="s">
        <v>535</v>
      </c>
      <c r="B137" s="25"/>
      <c r="C137" s="25" t="s">
        <v>536</v>
      </c>
      <c r="D137" s="25"/>
      <c r="E137" s="25"/>
    </row>
    <row r="138" spans="1:5" s="15" customFormat="1" ht="12.95" customHeight="1" x14ac:dyDescent="0.2">
      <c r="A138" s="25" t="s">
        <v>537</v>
      </c>
      <c r="B138" s="25"/>
      <c r="C138" s="25" t="s">
        <v>534</v>
      </c>
      <c r="D138" s="25"/>
      <c r="E138" s="25"/>
    </row>
    <row r="139" spans="1:5" s="15" customFormat="1" ht="12.95" customHeight="1" x14ac:dyDescent="0.2">
      <c r="A139" s="25" t="s">
        <v>538</v>
      </c>
      <c r="B139" s="25"/>
      <c r="C139" s="25" t="s">
        <v>536</v>
      </c>
      <c r="D139" s="25"/>
      <c r="E139" s="25"/>
    </row>
    <row r="140" spans="1:5" s="15" customFormat="1" ht="12.95" customHeight="1" x14ac:dyDescent="0.2">
      <c r="A140" s="25" t="s">
        <v>539</v>
      </c>
      <c r="B140" s="25"/>
      <c r="C140" s="25" t="s">
        <v>540</v>
      </c>
      <c r="D140" s="25"/>
      <c r="E140" s="25"/>
    </row>
    <row r="141" spans="1:5" s="15" customFormat="1" ht="12.95" customHeight="1" x14ac:dyDescent="0.2">
      <c r="A141" s="25" t="s">
        <v>541</v>
      </c>
      <c r="B141" s="25"/>
      <c r="C141" s="25" t="s">
        <v>542</v>
      </c>
      <c r="D141" s="25"/>
      <c r="E141" s="25"/>
    </row>
    <row r="142" spans="1:5" s="15" customFormat="1" ht="12.95" customHeight="1" x14ac:dyDescent="0.2">
      <c r="A142" s="25" t="s">
        <v>541</v>
      </c>
      <c r="B142" s="25"/>
      <c r="C142" s="25" t="s">
        <v>542</v>
      </c>
      <c r="D142" s="25"/>
      <c r="E142" s="25"/>
    </row>
    <row r="143" spans="1:5" s="15" customFormat="1" ht="12.95" customHeight="1" x14ac:dyDescent="0.2">
      <c r="A143" s="25" t="s">
        <v>543</v>
      </c>
      <c r="B143" s="25"/>
      <c r="C143" s="25" t="s">
        <v>544</v>
      </c>
      <c r="D143" s="25"/>
      <c r="E143" s="25"/>
    </row>
    <row r="144" spans="1:5" s="15" customFormat="1" ht="12.95" customHeight="1" x14ac:dyDescent="0.2">
      <c r="A144" s="25" t="s">
        <v>545</v>
      </c>
      <c r="B144" s="25"/>
      <c r="C144" s="25" t="s">
        <v>546</v>
      </c>
      <c r="D144" s="25"/>
      <c r="E144" s="25"/>
    </row>
    <row r="145" spans="1:5" s="15" customFormat="1" ht="12.95" customHeight="1" x14ac:dyDescent="0.2">
      <c r="A145" s="25" t="s">
        <v>547</v>
      </c>
      <c r="B145" s="25"/>
      <c r="C145" s="25" t="s">
        <v>548</v>
      </c>
      <c r="D145" s="25"/>
      <c r="E145" s="25"/>
    </row>
    <row r="146" spans="1:5" s="15" customFormat="1" ht="12.95" customHeight="1" x14ac:dyDescent="0.2">
      <c r="A146" s="25" t="s">
        <v>549</v>
      </c>
      <c r="B146" s="25"/>
      <c r="C146" s="25" t="s">
        <v>550</v>
      </c>
      <c r="D146" s="25"/>
      <c r="E146" s="25"/>
    </row>
    <row r="147" spans="1:5" s="15" customFormat="1" ht="12.95" customHeight="1" x14ac:dyDescent="0.2">
      <c r="A147" s="25" t="s">
        <v>551</v>
      </c>
      <c r="B147" s="25"/>
      <c r="C147" s="25" t="s">
        <v>552</v>
      </c>
      <c r="D147" s="25"/>
      <c r="E147" s="25"/>
    </row>
    <row r="148" spans="1:5" s="15" customFormat="1" ht="12.95" customHeight="1" x14ac:dyDescent="0.2">
      <c r="A148" s="25" t="s">
        <v>553</v>
      </c>
      <c r="B148" s="25"/>
      <c r="C148" s="25" t="s">
        <v>554</v>
      </c>
      <c r="D148" s="25"/>
      <c r="E148" s="25"/>
    </row>
    <row r="149" spans="1:5" s="15" customFormat="1" ht="12.95" customHeight="1" x14ac:dyDescent="0.2">
      <c r="A149" s="25" t="s">
        <v>555</v>
      </c>
      <c r="B149" s="25"/>
      <c r="C149" s="25" t="s">
        <v>556</v>
      </c>
      <c r="D149" s="25"/>
      <c r="E149" s="25"/>
    </row>
    <row r="150" spans="1:5" s="15" customFormat="1" ht="12.95" customHeight="1" x14ac:dyDescent="0.2">
      <c r="A150" s="25" t="s">
        <v>557</v>
      </c>
      <c r="B150" s="25"/>
      <c r="C150" s="25" t="s">
        <v>554</v>
      </c>
      <c r="D150" s="25"/>
      <c r="E150" s="25"/>
    </row>
    <row r="151" spans="1:5" s="15" customFormat="1" ht="12.95" customHeight="1" x14ac:dyDescent="0.2">
      <c r="A151" s="25" t="s">
        <v>558</v>
      </c>
      <c r="B151" s="25"/>
      <c r="C151" s="25" t="s">
        <v>556</v>
      </c>
      <c r="D151" s="25"/>
      <c r="E151" s="25"/>
    </row>
    <row r="152" spans="1:5" s="15" customFormat="1" ht="12.95" customHeight="1" x14ac:dyDescent="0.2">
      <c r="A152" s="25" t="s">
        <v>559</v>
      </c>
      <c r="B152" s="25"/>
      <c r="C152" s="25" t="s">
        <v>560</v>
      </c>
      <c r="D152" s="25"/>
      <c r="E152" s="25"/>
    </row>
    <row r="153" spans="1:5" s="15" customFormat="1" ht="12.95" customHeight="1" x14ac:dyDescent="0.2">
      <c r="A153" s="25" t="s">
        <v>561</v>
      </c>
      <c r="B153" s="25"/>
      <c r="C153" s="25" t="s">
        <v>562</v>
      </c>
      <c r="D153" s="25"/>
      <c r="E153" s="25"/>
    </row>
    <row r="154" spans="1:5" s="15" customFormat="1" ht="12.95" customHeight="1" x14ac:dyDescent="0.2">
      <c r="A154" s="25" t="s">
        <v>563</v>
      </c>
      <c r="B154" s="25"/>
      <c r="C154" s="25" t="s">
        <v>564</v>
      </c>
      <c r="D154" s="25"/>
      <c r="E154" s="25"/>
    </row>
    <row r="155" spans="1:5" s="15" customFormat="1" ht="12.95" customHeight="1" x14ac:dyDescent="0.2">
      <c r="A155" s="25" t="s">
        <v>565</v>
      </c>
      <c r="B155" s="25"/>
      <c r="C155" s="25" t="s">
        <v>566</v>
      </c>
      <c r="D155" s="25"/>
      <c r="E155" s="25"/>
    </row>
    <row r="156" spans="1:5" s="15" customFormat="1" ht="12.95" customHeight="1" x14ac:dyDescent="0.2">
      <c r="A156" s="25" t="s">
        <v>567</v>
      </c>
      <c r="B156" s="25"/>
      <c r="C156" s="25" t="s">
        <v>568</v>
      </c>
      <c r="D156" s="25"/>
      <c r="E156" s="25"/>
    </row>
    <row r="157" spans="1:5" s="15" customFormat="1" ht="12.95" customHeight="1" x14ac:dyDescent="0.2">
      <c r="A157" s="25" t="s">
        <v>569</v>
      </c>
      <c r="B157" s="25"/>
      <c r="C157" s="25" t="s">
        <v>570</v>
      </c>
      <c r="D157" s="25"/>
      <c r="E157" s="25"/>
    </row>
    <row r="158" spans="1:5" s="15" customFormat="1" ht="12.95" customHeight="1" x14ac:dyDescent="0.2">
      <c r="A158" s="25" t="s">
        <v>571</v>
      </c>
      <c r="B158" s="25"/>
      <c r="C158" s="25" t="s">
        <v>572</v>
      </c>
      <c r="D158" s="25"/>
      <c r="E158" s="25"/>
    </row>
    <row r="159" spans="1:5" s="15" customFormat="1" ht="12.95" customHeight="1" x14ac:dyDescent="0.2">
      <c r="A159" s="25" t="s">
        <v>573</v>
      </c>
      <c r="B159" s="25"/>
      <c r="C159" s="25" t="s">
        <v>570</v>
      </c>
      <c r="D159" s="25"/>
      <c r="E159" s="25"/>
    </row>
    <row r="160" spans="1:5" s="15" customFormat="1" ht="12.95" customHeight="1" x14ac:dyDescent="0.2">
      <c r="A160" s="25" t="s">
        <v>574</v>
      </c>
      <c r="B160" s="25"/>
      <c r="C160" s="25" t="s">
        <v>575</v>
      </c>
      <c r="D160" s="25"/>
      <c r="E160" s="25"/>
    </row>
    <row r="161" spans="1:5" s="15" customFormat="1" ht="12.95" customHeight="1" x14ac:dyDescent="0.2">
      <c r="A161" s="25" t="s">
        <v>576</v>
      </c>
      <c r="B161" s="25"/>
      <c r="C161" s="25" t="s">
        <v>577</v>
      </c>
      <c r="D161" s="25"/>
      <c r="E161" s="25"/>
    </row>
    <row r="162" spans="1:5" s="15" customFormat="1" ht="12.95" customHeight="1" x14ac:dyDescent="0.2">
      <c r="A162" s="25" t="s">
        <v>578</v>
      </c>
      <c r="B162" s="25"/>
      <c r="C162" s="25" t="s">
        <v>579</v>
      </c>
      <c r="D162" s="25"/>
      <c r="E162" s="25"/>
    </row>
    <row r="163" spans="1:5" s="15" customFormat="1" ht="12.95" customHeight="1" x14ac:dyDescent="0.2">
      <c r="A163" s="25" t="s">
        <v>580</v>
      </c>
      <c r="B163" s="25"/>
      <c r="C163" s="25" t="s">
        <v>581</v>
      </c>
      <c r="D163" s="25"/>
      <c r="E163" s="25"/>
    </row>
    <row r="164" spans="1:5" s="15" customFormat="1" ht="12.95" customHeight="1" x14ac:dyDescent="0.2">
      <c r="A164" s="25" t="s">
        <v>582</v>
      </c>
      <c r="B164" s="25"/>
      <c r="C164" s="25" t="s">
        <v>583</v>
      </c>
      <c r="D164" s="25"/>
      <c r="E164" s="25"/>
    </row>
    <row r="165" spans="1:5" s="15" customFormat="1" ht="12.95" customHeight="1" x14ac:dyDescent="0.2">
      <c r="A165" s="25" t="s">
        <v>584</v>
      </c>
      <c r="B165" s="25"/>
      <c r="C165" s="25" t="s">
        <v>585</v>
      </c>
      <c r="D165" s="25"/>
      <c r="E165" s="25"/>
    </row>
    <row r="166" spans="1:5" s="15" customFormat="1" ht="12.95" customHeight="1" x14ac:dyDescent="0.2">
      <c r="A166" s="25" t="s">
        <v>586</v>
      </c>
      <c r="B166" s="25"/>
      <c r="C166" s="25" t="s">
        <v>587</v>
      </c>
      <c r="D166" s="25"/>
      <c r="E166" s="25"/>
    </row>
    <row r="167" spans="1:5" s="15" customFormat="1" ht="12.95" customHeight="1" x14ac:dyDescent="0.2">
      <c r="A167" s="25" t="s">
        <v>588</v>
      </c>
      <c r="B167" s="25"/>
      <c r="C167" s="25" t="s">
        <v>589</v>
      </c>
      <c r="D167" s="25"/>
      <c r="E167" s="25"/>
    </row>
    <row r="168" spans="1:5" s="15" customFormat="1" ht="12.95" customHeight="1" x14ac:dyDescent="0.2">
      <c r="A168" s="25" t="s">
        <v>590</v>
      </c>
      <c r="B168" s="25"/>
      <c r="C168" s="25" t="s">
        <v>591</v>
      </c>
      <c r="D168" s="25"/>
      <c r="E168" s="25"/>
    </row>
    <row r="169" spans="1:5" s="15" customFormat="1" ht="12.95" customHeight="1" x14ac:dyDescent="0.2">
      <c r="A169" s="25" t="s">
        <v>592</v>
      </c>
      <c r="B169" s="25"/>
      <c r="C169" s="25" t="s">
        <v>593</v>
      </c>
      <c r="D169" s="25"/>
      <c r="E169" s="25"/>
    </row>
    <row r="170" spans="1:5" s="15" customFormat="1" ht="12.95" customHeight="1" x14ac:dyDescent="0.2">
      <c r="A170" s="25" t="s">
        <v>594</v>
      </c>
      <c r="B170" s="25"/>
      <c r="C170" s="25" t="s">
        <v>595</v>
      </c>
      <c r="D170" s="25"/>
      <c r="E170" s="25"/>
    </row>
    <row r="171" spans="1:5" s="15" customFormat="1" ht="12.95" customHeight="1" x14ac:dyDescent="0.2">
      <c r="A171" s="25" t="s">
        <v>596</v>
      </c>
      <c r="B171" s="25"/>
      <c r="C171" s="25" t="s">
        <v>597</v>
      </c>
      <c r="D171" s="25"/>
      <c r="E171" s="25"/>
    </row>
    <row r="172" spans="1:5" s="15" customFormat="1" ht="12.95" customHeight="1" x14ac:dyDescent="0.2">
      <c r="A172" s="25" t="s">
        <v>598</v>
      </c>
      <c r="B172" s="25"/>
      <c r="C172" s="25" t="s">
        <v>599</v>
      </c>
      <c r="D172" s="25"/>
      <c r="E172" s="25"/>
    </row>
    <row r="173" spans="1:5" s="15" customFormat="1" ht="12.95" customHeight="1" x14ac:dyDescent="0.2">
      <c r="A173" s="25" t="s">
        <v>600</v>
      </c>
      <c r="B173" s="25"/>
      <c r="C173" s="25" t="s">
        <v>601</v>
      </c>
      <c r="D173" s="25"/>
      <c r="E173" s="25"/>
    </row>
    <row r="174" spans="1:5" s="15" customFormat="1" ht="12.95" customHeight="1" x14ac:dyDescent="0.2">
      <c r="A174" s="25" t="s">
        <v>602</v>
      </c>
      <c r="B174" s="25"/>
      <c r="C174" s="25" t="s">
        <v>601</v>
      </c>
      <c r="D174" s="25"/>
      <c r="E174" s="25"/>
    </row>
    <row r="175" spans="1:5" s="15" customFormat="1" ht="12.95" customHeight="1" x14ac:dyDescent="0.2">
      <c r="A175" s="25" t="s">
        <v>603</v>
      </c>
      <c r="B175" s="25"/>
      <c r="C175" s="25" t="s">
        <v>604</v>
      </c>
      <c r="D175" s="25"/>
      <c r="E175" s="25"/>
    </row>
    <row r="176" spans="1:5" s="15" customFormat="1" ht="12.95" customHeight="1" x14ac:dyDescent="0.2">
      <c r="A176" s="25" t="s">
        <v>605</v>
      </c>
      <c r="B176" s="25"/>
      <c r="C176" s="25" t="s">
        <v>606</v>
      </c>
      <c r="D176" s="25"/>
      <c r="E176" s="25"/>
    </row>
    <row r="177" spans="1:5" s="15" customFormat="1" ht="12.95" customHeight="1" x14ac:dyDescent="0.2">
      <c r="A177" s="25" t="s">
        <v>607</v>
      </c>
      <c r="B177" s="25"/>
      <c r="C177" s="25" t="s">
        <v>608</v>
      </c>
      <c r="D177" s="25"/>
      <c r="E177" s="25"/>
    </row>
    <row r="178" spans="1:5" s="15" customFormat="1" ht="12.95" customHeight="1" x14ac:dyDescent="0.2">
      <c r="A178" s="25" t="s">
        <v>609</v>
      </c>
      <c r="B178" s="25"/>
      <c r="C178" s="25" t="s">
        <v>610</v>
      </c>
      <c r="D178" s="25"/>
      <c r="E178" s="25"/>
    </row>
    <row r="179" spans="1:5" s="15" customFormat="1" ht="12.95" customHeight="1" x14ac:dyDescent="0.2">
      <c r="A179" s="25" t="s">
        <v>611</v>
      </c>
      <c r="B179" s="25"/>
      <c r="C179" s="25" t="s">
        <v>612</v>
      </c>
      <c r="D179" s="25"/>
      <c r="E179" s="25"/>
    </row>
    <row r="180" spans="1:5" s="15" customFormat="1" ht="12.95" customHeight="1" x14ac:dyDescent="0.2">
      <c r="A180" s="25" t="s">
        <v>613</v>
      </c>
      <c r="B180" s="25"/>
      <c r="C180" s="25" t="s">
        <v>614</v>
      </c>
      <c r="D180" s="25"/>
      <c r="E180" s="25"/>
    </row>
    <row r="181" spans="1:5" s="15" customFormat="1" ht="12.95" customHeight="1" x14ac:dyDescent="0.2">
      <c r="A181" s="25" t="s">
        <v>615</v>
      </c>
      <c r="B181" s="25"/>
      <c r="C181" s="25" t="s">
        <v>616</v>
      </c>
      <c r="D181" s="25"/>
      <c r="E181" s="25"/>
    </row>
    <row r="182" spans="1:5" s="15" customFormat="1" ht="12.95" customHeight="1" x14ac:dyDescent="0.2">
      <c r="A182" s="25" t="s">
        <v>617</v>
      </c>
      <c r="B182" s="25"/>
      <c r="C182" s="25" t="s">
        <v>618</v>
      </c>
      <c r="D182" s="25"/>
      <c r="E182" s="25"/>
    </row>
    <row r="183" spans="1:5" s="15" customFormat="1" ht="12.95" customHeight="1" x14ac:dyDescent="0.2">
      <c r="A183" s="25" t="s">
        <v>619</v>
      </c>
      <c r="B183" s="25"/>
      <c r="C183" s="25" t="s">
        <v>620</v>
      </c>
      <c r="D183" s="25"/>
      <c r="E183" s="25"/>
    </row>
  </sheetData>
  <mergeCells count="287">
    <mergeCell ref="A180:B180"/>
    <mergeCell ref="C180:E180"/>
    <mergeCell ref="A181:B181"/>
    <mergeCell ref="C181:E181"/>
    <mergeCell ref="A182:B182"/>
    <mergeCell ref="C182:E182"/>
    <mergeCell ref="A183:B183"/>
    <mergeCell ref="C183:E183"/>
    <mergeCell ref="A175:B175"/>
    <mergeCell ref="C175:E175"/>
    <mergeCell ref="A176:B176"/>
    <mergeCell ref="C176:E176"/>
    <mergeCell ref="A177:B177"/>
    <mergeCell ref="C177:E177"/>
    <mergeCell ref="A178:B178"/>
    <mergeCell ref="C178:E178"/>
    <mergeCell ref="A179:B179"/>
    <mergeCell ref="C179:E179"/>
    <mergeCell ref="A170:B170"/>
    <mergeCell ref="C170:E170"/>
    <mergeCell ref="A171:B171"/>
    <mergeCell ref="C171:E171"/>
    <mergeCell ref="A172:B172"/>
    <mergeCell ref="C172:E172"/>
    <mergeCell ref="A173:B173"/>
    <mergeCell ref="C173:E173"/>
    <mergeCell ref="A174:B174"/>
    <mergeCell ref="C174:E174"/>
    <mergeCell ref="A165:B165"/>
    <mergeCell ref="C165:E165"/>
    <mergeCell ref="A166:B166"/>
    <mergeCell ref="C166:E166"/>
    <mergeCell ref="A167:B167"/>
    <mergeCell ref="C167:E167"/>
    <mergeCell ref="A168:B168"/>
    <mergeCell ref="C168:E168"/>
    <mergeCell ref="A169:B169"/>
    <mergeCell ref="C169:E169"/>
    <mergeCell ref="A160:B160"/>
    <mergeCell ref="C160:E160"/>
    <mergeCell ref="A161:B161"/>
    <mergeCell ref="C161:E161"/>
    <mergeCell ref="A162:B162"/>
    <mergeCell ref="C162:E162"/>
    <mergeCell ref="A163:B163"/>
    <mergeCell ref="C163:E163"/>
    <mergeCell ref="A164:B164"/>
    <mergeCell ref="C164:E164"/>
    <mergeCell ref="A155:B155"/>
    <mergeCell ref="C155:E155"/>
    <mergeCell ref="A156:B156"/>
    <mergeCell ref="C156:E156"/>
    <mergeCell ref="A157:B157"/>
    <mergeCell ref="C157:E157"/>
    <mergeCell ref="A158:B158"/>
    <mergeCell ref="C158:E158"/>
    <mergeCell ref="A159:B159"/>
    <mergeCell ref="C159:E159"/>
    <mergeCell ref="A150:B150"/>
    <mergeCell ref="C150:E150"/>
    <mergeCell ref="A151:B151"/>
    <mergeCell ref="C151:E151"/>
    <mergeCell ref="A152:B152"/>
    <mergeCell ref="C152:E152"/>
    <mergeCell ref="A153:B153"/>
    <mergeCell ref="C153:E153"/>
    <mergeCell ref="A154:B154"/>
    <mergeCell ref="C154:E154"/>
    <mergeCell ref="A145:B145"/>
    <mergeCell ref="C145:E145"/>
    <mergeCell ref="A146:B146"/>
    <mergeCell ref="C146:E146"/>
    <mergeCell ref="A147:B147"/>
    <mergeCell ref="C147:E147"/>
    <mergeCell ref="A148:B148"/>
    <mergeCell ref="C148:E148"/>
    <mergeCell ref="A149:B149"/>
    <mergeCell ref="C149:E149"/>
    <mergeCell ref="A140:B140"/>
    <mergeCell ref="C140:E140"/>
    <mergeCell ref="A141:B141"/>
    <mergeCell ref="C141:E141"/>
    <mergeCell ref="A142:B142"/>
    <mergeCell ref="C142:E142"/>
    <mergeCell ref="A143:B143"/>
    <mergeCell ref="C143:E143"/>
    <mergeCell ref="A144:B144"/>
    <mergeCell ref="C144:E144"/>
    <mergeCell ref="A135:B135"/>
    <mergeCell ref="C135:E135"/>
    <mergeCell ref="A136:B136"/>
    <mergeCell ref="C136:E136"/>
    <mergeCell ref="A137:B137"/>
    <mergeCell ref="C137:E137"/>
    <mergeCell ref="A138:B138"/>
    <mergeCell ref="C138:E138"/>
    <mergeCell ref="A139:B139"/>
    <mergeCell ref="C139:E139"/>
    <mergeCell ref="A130:B130"/>
    <mergeCell ref="C130:E130"/>
    <mergeCell ref="A131:B131"/>
    <mergeCell ref="C131:E131"/>
    <mergeCell ref="A132:B132"/>
    <mergeCell ref="C132:E132"/>
    <mergeCell ref="A133:B133"/>
    <mergeCell ref="C133:E133"/>
    <mergeCell ref="A134:B134"/>
    <mergeCell ref="C134:E134"/>
    <mergeCell ref="A125:B125"/>
    <mergeCell ref="C125:E125"/>
    <mergeCell ref="A126:B126"/>
    <mergeCell ref="C126:E126"/>
    <mergeCell ref="A127:B127"/>
    <mergeCell ref="C127:E127"/>
    <mergeCell ref="A128:B128"/>
    <mergeCell ref="C128:E128"/>
    <mergeCell ref="A129:B129"/>
    <mergeCell ref="C129:E129"/>
    <mergeCell ref="A120:B120"/>
    <mergeCell ref="C120:E120"/>
    <mergeCell ref="A121:B121"/>
    <mergeCell ref="C121:E121"/>
    <mergeCell ref="A122:B122"/>
    <mergeCell ref="C122:E122"/>
    <mergeCell ref="A123:B123"/>
    <mergeCell ref="C123:E123"/>
    <mergeCell ref="A124:B124"/>
    <mergeCell ref="C124:E124"/>
    <mergeCell ref="A115:B115"/>
    <mergeCell ref="C115:E115"/>
    <mergeCell ref="A116:B116"/>
    <mergeCell ref="C116:E116"/>
    <mergeCell ref="A117:B117"/>
    <mergeCell ref="C117:E117"/>
    <mergeCell ref="A118:B118"/>
    <mergeCell ref="C118:E118"/>
    <mergeCell ref="A119:B119"/>
    <mergeCell ref="C119:E119"/>
    <mergeCell ref="A110:B110"/>
    <mergeCell ref="C110:E110"/>
    <mergeCell ref="A111:B111"/>
    <mergeCell ref="C111:E111"/>
    <mergeCell ref="A112:B112"/>
    <mergeCell ref="C112:E112"/>
    <mergeCell ref="A113:B113"/>
    <mergeCell ref="C113:E113"/>
    <mergeCell ref="A114:B114"/>
    <mergeCell ref="C114:E114"/>
    <mergeCell ref="A105:B105"/>
    <mergeCell ref="C105:E105"/>
    <mergeCell ref="A106:B106"/>
    <mergeCell ref="C106:E106"/>
    <mergeCell ref="A107:B107"/>
    <mergeCell ref="C107:E107"/>
    <mergeCell ref="A108:B108"/>
    <mergeCell ref="C108:E108"/>
    <mergeCell ref="A109:B109"/>
    <mergeCell ref="C109:E109"/>
    <mergeCell ref="A100:B100"/>
    <mergeCell ref="C100:E100"/>
    <mergeCell ref="A101:B101"/>
    <mergeCell ref="C101:E101"/>
    <mergeCell ref="A102:B102"/>
    <mergeCell ref="C102:E102"/>
    <mergeCell ref="A103:B103"/>
    <mergeCell ref="C103:E103"/>
    <mergeCell ref="A104:B104"/>
    <mergeCell ref="C104:E104"/>
    <mergeCell ref="A95:B95"/>
    <mergeCell ref="C95:E95"/>
    <mergeCell ref="A96:B96"/>
    <mergeCell ref="C96:E96"/>
    <mergeCell ref="A97:B97"/>
    <mergeCell ref="C97:E97"/>
    <mergeCell ref="A98:B98"/>
    <mergeCell ref="C98:E98"/>
    <mergeCell ref="A99:B99"/>
    <mergeCell ref="C99:E99"/>
    <mergeCell ref="A90:B90"/>
    <mergeCell ref="C90:E90"/>
    <mergeCell ref="A91:B91"/>
    <mergeCell ref="C91:E91"/>
    <mergeCell ref="A92:B92"/>
    <mergeCell ref="C92:E92"/>
    <mergeCell ref="A93:B93"/>
    <mergeCell ref="C93:E93"/>
    <mergeCell ref="A94:B94"/>
    <mergeCell ref="C94:E94"/>
    <mergeCell ref="A85:B85"/>
    <mergeCell ref="C85:E85"/>
    <mergeCell ref="A86:B86"/>
    <mergeCell ref="C86:E86"/>
    <mergeCell ref="A87:B87"/>
    <mergeCell ref="C87:E87"/>
    <mergeCell ref="A88:B88"/>
    <mergeCell ref="C88:E88"/>
    <mergeCell ref="A89:B89"/>
    <mergeCell ref="C89:E89"/>
    <mergeCell ref="A80:B80"/>
    <mergeCell ref="C80:E80"/>
    <mergeCell ref="A81:B81"/>
    <mergeCell ref="C81:E81"/>
    <mergeCell ref="A82:B82"/>
    <mergeCell ref="C82:E82"/>
    <mergeCell ref="A83:B83"/>
    <mergeCell ref="C83:E83"/>
    <mergeCell ref="A84:B84"/>
    <mergeCell ref="C84:E84"/>
    <mergeCell ref="A75:B75"/>
    <mergeCell ref="C75:E75"/>
    <mergeCell ref="A76:B76"/>
    <mergeCell ref="C76:E76"/>
    <mergeCell ref="A77:B77"/>
    <mergeCell ref="C77:E77"/>
    <mergeCell ref="A78:B78"/>
    <mergeCell ref="C78:E78"/>
    <mergeCell ref="A79:B79"/>
    <mergeCell ref="C79:E79"/>
    <mergeCell ref="A70:B70"/>
    <mergeCell ref="C70:E70"/>
    <mergeCell ref="A71:B71"/>
    <mergeCell ref="C71:E71"/>
    <mergeCell ref="A72:B72"/>
    <mergeCell ref="C72:E72"/>
    <mergeCell ref="A73:B73"/>
    <mergeCell ref="C73:E73"/>
    <mergeCell ref="A74:B74"/>
    <mergeCell ref="C74:E74"/>
    <mergeCell ref="A65:B65"/>
    <mergeCell ref="C65:E65"/>
    <mergeCell ref="A66:B66"/>
    <mergeCell ref="C66:E66"/>
    <mergeCell ref="A67:B67"/>
    <mergeCell ref="C67:E67"/>
    <mergeCell ref="A68:B68"/>
    <mergeCell ref="C68:E68"/>
    <mergeCell ref="A69:B69"/>
    <mergeCell ref="C69:E69"/>
    <mergeCell ref="A60:B60"/>
    <mergeCell ref="C60:E60"/>
    <mergeCell ref="A61:B61"/>
    <mergeCell ref="C61:E61"/>
    <mergeCell ref="A62:B62"/>
    <mergeCell ref="C62:E62"/>
    <mergeCell ref="A63:B63"/>
    <mergeCell ref="C63:E63"/>
    <mergeCell ref="A64:B64"/>
    <mergeCell ref="C64:E64"/>
    <mergeCell ref="A55:B55"/>
    <mergeCell ref="C55:E55"/>
    <mergeCell ref="A56:B56"/>
    <mergeCell ref="C56:E56"/>
    <mergeCell ref="A57:B57"/>
    <mergeCell ref="C57:E57"/>
    <mergeCell ref="A58:B58"/>
    <mergeCell ref="C58:E58"/>
    <mergeCell ref="A59:B59"/>
    <mergeCell ref="C59:E59"/>
    <mergeCell ref="A50:B50"/>
    <mergeCell ref="C50:E50"/>
    <mergeCell ref="A51:B51"/>
    <mergeCell ref="C51:E51"/>
    <mergeCell ref="A52:B52"/>
    <mergeCell ref="C52:E52"/>
    <mergeCell ref="A53:B53"/>
    <mergeCell ref="C53:E53"/>
    <mergeCell ref="A54:B54"/>
    <mergeCell ref="C54:E54"/>
    <mergeCell ref="A45:B45"/>
    <mergeCell ref="C45:E45"/>
    <mergeCell ref="A46:B46"/>
    <mergeCell ref="C46:E46"/>
    <mergeCell ref="A47:B47"/>
    <mergeCell ref="C47:E47"/>
    <mergeCell ref="A48:B48"/>
    <mergeCell ref="C48:E48"/>
    <mergeCell ref="A49:B49"/>
    <mergeCell ref="C49:E49"/>
    <mergeCell ref="A1:E1"/>
    <mergeCell ref="F1:I5"/>
    <mergeCell ref="J1:O1"/>
    <mergeCell ref="A2:E2"/>
    <mergeCell ref="J2:O5"/>
    <mergeCell ref="A3:E3"/>
    <mergeCell ref="A4:E4"/>
    <mergeCell ref="A5:E5"/>
    <mergeCell ref="A43:B43"/>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2024-10-29T10:57:38Z</dcterms:modified>
</cp:coreProperties>
</file>