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defaultThemeVersion="124226"/>
  <mc:AlternateContent xmlns:mc="http://schemas.openxmlformats.org/markup-compatibility/2006">
    <mc:Choice Requires="x15">
      <x15ac:absPath xmlns:x15ac="http://schemas.microsoft.com/office/spreadsheetml/2010/11/ac" url="C:\Users\sale54\AppData\Local\Temp\"/>
    </mc:Choice>
  </mc:AlternateContent>
  <xr:revisionPtr revIDLastSave="0" documentId="13_ncr:1_{383F65C7-51A2-43E7-8182-086676CED8DC}" xr6:coauthVersionLast="47" xr6:coauthVersionMax="47" xr10:uidLastSave="{00000000-0000-0000-0000-000000000000}"/>
  <bookViews>
    <workbookView xWindow="4800" yWindow="3450" windowWidth="12300" windowHeight="12150" xr2:uid="{00000000-000D-0000-FFFF-FFFF00000000}"/>
  </bookViews>
  <sheets>
    <sheet name="TDSheet" sheetId="1" r:id="rId1"/>
  </sheet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40" i="1" l="1"/>
  <c r="V39" i="1"/>
  <c r="V38" i="1"/>
  <c r="V37" i="1"/>
  <c r="V36" i="1"/>
  <c r="V35" i="1"/>
  <c r="V34" i="1"/>
  <c r="V33" i="1"/>
  <c r="V32" i="1"/>
  <c r="V31" i="1"/>
  <c r="V30" i="1"/>
  <c r="V29" i="1"/>
  <c r="V28" i="1"/>
  <c r="V27" i="1"/>
  <c r="V26" i="1"/>
  <c r="V25" i="1"/>
  <c r="V24" i="1"/>
  <c r="V23" i="1"/>
  <c r="V22" i="1"/>
  <c r="V21" i="1"/>
  <c r="V20" i="1"/>
  <c r="V19" i="1"/>
  <c r="V18" i="1"/>
  <c r="V17" i="1"/>
  <c r="V16" i="1"/>
  <c r="V15" i="1"/>
  <c r="V14" i="1"/>
  <c r="V13" i="1"/>
  <c r="V12" i="1"/>
  <c r="V11" i="1"/>
  <c r="V10" i="1"/>
  <c r="V9" i="1"/>
  <c r="V8" i="1"/>
  <c r="A5" i="1"/>
  <c r="A4" i="1"/>
</calcChain>
</file>

<file path=xl/sharedStrings.xml><?xml version="1.0" encoding="utf-8"?>
<sst xmlns="http://schemas.openxmlformats.org/spreadsheetml/2006/main" count="1033" uniqueCount="778">
  <si>
    <t>ИНФРА-М Научно-издательский Центр</t>
  </si>
  <si>
    <t>Менеджмент
от 29.10.2024</t>
  </si>
  <si>
    <t>Данный прайс-лист не является публичной офертой</t>
  </si>
  <si>
    <t>127282, Москва г, ул Полярная, д. 31В, стр. 1, помещ 1/1</t>
  </si>
  <si>
    <t>Издательство оставляет за собой право на изменение ассортимента и цен на издания.
Информацию о наличии товара и актуальные цены уточняйте у вашего курирующего менеджера 
или напишите нам на электронную почту books@infra-m.ru</t>
  </si>
  <si>
    <t>тел/факс: +7 (495) 280-15-96</t>
  </si>
  <si>
    <t>Заказ</t>
  </si>
  <si>
    <t>Код</t>
  </si>
  <si>
    <t>Цена опт.</t>
  </si>
  <si>
    <t>Наименование товара</t>
  </si>
  <si>
    <t>Основное заглавие</t>
  </si>
  <si>
    <t>Авторы</t>
  </si>
  <si>
    <t>Оформление</t>
  </si>
  <si>
    <t>Издательство</t>
  </si>
  <si>
    <t>Серия</t>
  </si>
  <si>
    <t>Ст-т</t>
  </si>
  <si>
    <t>Стр.</t>
  </si>
  <si>
    <t>Год</t>
  </si>
  <si>
    <t>ISBN</t>
  </si>
  <si>
    <t>Раздел</t>
  </si>
  <si>
    <t>Подраздел</t>
  </si>
  <si>
    <t>Вид издания</t>
  </si>
  <si>
    <t>Уровень образования</t>
  </si>
  <si>
    <t>ОКСО</t>
  </si>
  <si>
    <t>Гриф МО</t>
  </si>
  <si>
    <t>Доп. мат. на znanium</t>
  </si>
  <si>
    <t>Обложка</t>
  </si>
  <si>
    <t>ЭБС Znanium</t>
  </si>
  <si>
    <t>Аффилиация автора</t>
  </si>
  <si>
    <t>Новинка месяца</t>
  </si>
  <si>
    <t>ПООП</t>
  </si>
  <si>
    <t>К</t>
  </si>
  <si>
    <t>Ш</t>
  </si>
  <si>
    <t>Аннотация</t>
  </si>
  <si>
    <t>467250.07.01</t>
  </si>
  <si>
    <t>HR в СТАРТАПе: практ. пос./ В.В.Музыченко-М.:НИЦ ИНФРА-М,2024.-224 с..-(Просто, кратко, быстро)(о)</t>
  </si>
  <si>
    <t>HR В СТАРТАПЕ</t>
  </si>
  <si>
    <t>Музыченко В.В.</t>
  </si>
  <si>
    <t>Обложка. КБС</t>
  </si>
  <si>
    <t>НИЦ ИНФРА-М</t>
  </si>
  <si>
    <t>Просто, кратко, быстро</t>
  </si>
  <si>
    <t>978-5-16-009804-3</t>
  </si>
  <si>
    <t>ОБЩЕСТВЕННЫЕ НАУКИ.  ЭКОНОМИКА. ПРАВО</t>
  </si>
  <si>
    <t>Управление (менеджмент)</t>
  </si>
  <si>
    <t>Практическое пособие</t>
  </si>
  <si>
    <t>Дополнительное образование / Дополнительное профессиональное образование</t>
  </si>
  <si>
    <t>08.02.01, 08.02.04, 15.02.07, 38.02.01, 38.02.03, 38.02.07, 38.03.02, 38.03.03, 38.04.02, 38.04.03, 40.02.04, 44.03.05</t>
  </si>
  <si>
    <t>Нью-Йоркская академия наук</t>
  </si>
  <si>
    <t>0115</t>
  </si>
  <si>
    <t>Пособие посвящено одному из наиболее важных вопросов, возникающих у основателей зарождающихся компаний, стартапов, — работе с людьми. Аккумулирован богатый опыт не только автора, но и многих поколений теоретиков и практиков науки, именуемой «менеджмент», основателем которой во всем мире по праву считается Питер Друкер. Представлен не только теоретический материал, но и дан ряд практических рекомендаций, что позволит читателю начать успешно действовать в мире бизнеса без промедления.
Предназначено в первую очередь для людей, задумавших открыть, только открывших свое дело или уже давно функционирующих в бизнесе, а также для консультантов, тренеров, слушателей программ MBA, студентов, аспирантов и преподавателей высших учебных заведений, специализирующихся по направлению «Менеджмент».</t>
  </si>
  <si>
    <t>160200.10.01</t>
  </si>
  <si>
    <t>Введение в специальность. Менеджмент: Уч. / В.В.Кукушкина - М.: ИНФРА-М, 2023-252с. (ВО: Бакалавр.) (П)</t>
  </si>
  <si>
    <t>ВВЕДЕНИЕ В СПЕЦИАЛЬНОСТЬ. МЕНЕДЖМЕНТ</t>
  </si>
  <si>
    <t>Кукушкина В. В.</t>
  </si>
  <si>
    <t>Переплет 7БЦ</t>
  </si>
  <si>
    <t>Высшее образование: Бакалавриат</t>
  </si>
  <si>
    <t>978-5-16-004168-1</t>
  </si>
  <si>
    <t>Учебник</t>
  </si>
  <si>
    <t>Профессиональное образование / ВО - Бакалавриат</t>
  </si>
  <si>
    <t>38.03.01, 38.03.02, 38.03.04</t>
  </si>
  <si>
    <t>Допущено Советом Учебно-методического объединения по образованию в области менеджмента в качестве учебного пособия для студентов высших учебных заведений, обучающихся по направлению 080200 Менеджмент и по специальности 080507 Менеджмент организации</t>
  </si>
  <si>
    <t>ДА</t>
  </si>
  <si>
    <t>-</t>
  </si>
  <si>
    <t>0112</t>
  </si>
  <si>
    <t>В учебнике широко представлена сущность управления: история зарождения и развития этой профессии; задачи и цели менеджмента; модели и методы управления; менеджмент в микро- и макроэкономике; роль информации в подготовке управляющих.  Рассматриваются квалификационная характеристика менеджера и паспорт специалиста. Одна из глав посвящена образовательному стандарту по направлению «Менеджмент, магистратура и государственное муниципальное управление». Широко представлены программы развития управленческих навыков для менеджеров-практиков и паспорт карьеры. Рассматриваются типы и виды организаций, их разновидности, организационно-правовые формы и функционально-должностные инструкции менеджеров всех уровней управления, организационные структуры предприятия и место менеджера в них, особенности управленческой деятельности в различных сферах, диверсификация менеджмента и менеджера, измерение качества труда менеджера, особенности деятельности менеджера-стратега и менеджера в малом бизнесе и др.
Для преподавателей, аспирантов, студентов экономических и управленческих специальностей вузов, слушателей системы подготовки, переподготовки и повышения квалификации.</t>
  </si>
  <si>
    <t>400157.11.01</t>
  </si>
  <si>
    <t>Деловые комплименты: Уч.пос. / М.Л.Асмолова - 2 изд. -М.:ИЦ РИОР,НИЦ ИНФРА-М,2024-161с.(О)</t>
  </si>
  <si>
    <t>ДЕЛОВЫЕ КОМПЛИМЕНТЫ: УПРАВЛЕНИЕ ЛЮДЬМИ ПРИ ВНЕДРЕНИИ ИННОВАЦИЙ, ИЗД.2</t>
  </si>
  <si>
    <t>Асмолова М. Л.</t>
  </si>
  <si>
    <t>ИЦ РИОР</t>
  </si>
  <si>
    <t>Президентская программа подготовки управленческих кадров</t>
  </si>
  <si>
    <t>978-5-369-01513-1</t>
  </si>
  <si>
    <t>Учебное пособие</t>
  </si>
  <si>
    <t>08.02.01, 08.02.04, 15.02.07, 35.02.12, 37.03.01, 37.04.01, 38.02.01, 38.02.03, 38.02.07, 38.03.02, 38.03.03, 38.03.04, 38.04.02, 38.04.03, 38.04.04, 40.02.04, 43.02.16, 43.02.17, 44.03.01, 44.03.05</t>
  </si>
  <si>
    <t>Российская академия народного хозяйства и государственной службы при Президенте РФ</t>
  </si>
  <si>
    <t>0216</t>
  </si>
  <si>
    <t>Книга адресована в первую очередь руководителям компаний, которые, внедряя инновационные технологии или начиная изменения и преобразования в бизнесе, сталкиваются с непониманием и сопротивлением персонала. Правила и рекомендации по использованию комплиментов в работе дадут руководителям инструмент влияния на отношение людей к инновациям, помогут задать нужный вектор для развития и повышения уверенности в успехе. Кроме того, книга будет полезна в повседневной работе всем руководителям и сотрудникам, которые хотят улучшить эмоциональную атмосферу в коллективе, создать благоприятный имидж компании в глазах клиентов, построить теплые доверительные отношения с поставщиками и подрядчиками.
Эта книга поможет любому человеку стать более доброжелательным и более влиятельным для ближайшего окружения. Она поможет в воспитании лидерских качеств личности в детях, в развитии семейных отношений и в решении конфликтов.</t>
  </si>
  <si>
    <t>127050.15.01</t>
  </si>
  <si>
    <t>Зарубежная практ. антикриз. упр.: Уч.пос. / Под ред. Ряховской А.Н.-2 изд.-М.:Магистр, ИНФРА-М,2025-336с(П)</t>
  </si>
  <si>
    <t>ЗАРУБЕЖНАЯ ПРАКТИКА АНТИКРИЗИСНОГО УПРАВЛЕНИЯ, ИЗД.2</t>
  </si>
  <si>
    <t>Арсенова Е.В., Крюкова О.Г., Ряховская А.Н.</t>
  </si>
  <si>
    <t>Переплет 7БЦ/Без шитья</t>
  </si>
  <si>
    <t>Магистр</t>
  </si>
  <si>
    <t>978-5-9776-0508-3</t>
  </si>
  <si>
    <t>Профессиональное образование</t>
  </si>
  <si>
    <t>08.02.01, 08.02.04, 15.02.07, 38.02.01, 38.02.03, 38.02.07, 38.03.01, 38.03.02, 38.03.03, 38.03.04, 38.03.06, 38.04.01, 38.04.02, 38.04.03, 38.04.04, 38.04.06, 40.02.04, 41.03.06, 44.03.01, 44.03.05</t>
  </si>
  <si>
    <t>Одобрено Федеральной регистрационной службой (Росрегистрацией) Министерства экономического развития Российской Федерации</t>
  </si>
  <si>
    <t>Финансовый университет при Правительстве Российской Федерации</t>
  </si>
  <si>
    <t>0220</t>
  </si>
  <si>
    <t>В учебном пособии представлена зарубежная практика антикризисного управления. Рассмотрены различные формы кризисов фирмы, их причины. Раскрыты роль и значение антикризисного управления в современных условиях ведения бизнеса. Большое внимание уделено анализу различных методов антикризисного управления, применяемых в международной практике.
Учебное пособие предназначено для студентов всех форм обучения по специальности «Антикризисное управление», слушателей курсов профессиональной подготовки, переподготовки и повышения квалификации, магистратов, аспирантов и преподавателей, изучающих проблемы экономики фирмы, предпринимательской деятельности, менеджмента.</t>
  </si>
  <si>
    <t>054650.17.01</t>
  </si>
  <si>
    <t>Инновационный менеджмент: Уч. / Под ред. Горфинкеля В.Я. - 4 изд. - М.:Вуз.уч.,НИЦ ИНФРА-М,2024 - 380 с.(П)</t>
  </si>
  <si>
    <t>ИННОВАЦИОННЫЙ МЕНЕДЖМЕНТ, ИЗД.4</t>
  </si>
  <si>
    <t>Горфинкель В.Я., Базилевич А.И., Бобков Л.В. и др.</t>
  </si>
  <si>
    <t>Вузовский учебник</t>
  </si>
  <si>
    <t>978-5-9558-0311-1</t>
  </si>
  <si>
    <t>Профессиональное образование / ВО - Магистратура</t>
  </si>
  <si>
    <t>02.04.03, 04.03.02, 06.04.01, 07.03.03, 19.03.04, 19.04.01, 19.04.02, 23.03.01, 25.04.01, 25.04.02, 25.04.03, 25.04.04, 27.03.02, 29.03.02, 35.03.03, 35.03.04, 35.03.09, 38.03.01, 38.03.02, 38.03.03, 38.03.04, 38.04.01, 38.04.02, 38.04.03, 38.04.04, 41.03.06, 42.03.01, 44.03.05, 45.03.01, 45.03.03, 51.03.01, 51.03.04, 52.03.01</t>
  </si>
  <si>
    <t>Рекомендовано Учебно-методическим объединением вузов России по образованию в области менеджмента в качестве учебника для студентов высших учебных заведений, обучающихся по направлению «Менеджмент» (степень (квалификация) — «магистратура»)</t>
  </si>
  <si>
    <t>0414</t>
  </si>
  <si>
    <t>В учебнике рассматриваются возникновение, становление и основные черты инновационного менеджмента. Представлен инновационный процесс как основа экономического развития. Уделено внимание разработке программ и проектов нововведений, управлению инновационным проектом, государственному регулированию инновационной деятельности, ее финансированию, управлению персонатом в инновационной организации, инновационному предпринимательству. Приведены примеры использования инновационных технологий в инновационном процессе.
Для магистров, обучающихся по направлению подготовки «Менеджмент».</t>
  </si>
  <si>
    <t>703218.04.01</t>
  </si>
  <si>
    <t>Менеджмент в сервисе и туризме: Уч.пос. / В.М.Пищулов, - 3 изд. - М.:НИЦ ИНФРА-М,2025. - 284 с.(СПО)(п)</t>
  </si>
  <si>
    <t>МЕНЕДЖМЕНТ В СЕРВИСЕ И ТУРИЗМЕ, ИЗД.3</t>
  </si>
  <si>
    <t>Пищулов В.М.</t>
  </si>
  <si>
    <t>Среднее профессиональное образование</t>
  </si>
  <si>
    <t>978-5-16-014869-4</t>
  </si>
  <si>
    <t>Профессиональное образование / Среднее профессиональное образование</t>
  </si>
  <si>
    <t>43.02.11, 43.02.16, 43.02.17</t>
  </si>
  <si>
    <t>Рекомендовано Учебно-методическим советом СПО в качестве учебного пособия для студентов учебных заведений, реализующих программу среднего профессионального образования по специальности 43.02.10 «Туризм»</t>
  </si>
  <si>
    <t>Уральский государственный экономический университет</t>
  </si>
  <si>
    <t>32</t>
  </si>
  <si>
    <t>0319</t>
  </si>
  <si>
    <t>В учебном пособии рассматриваются вопросы управления компаниями в специфической сфере сервиса и туризма. Анализируется практика построения системы управления в данной сфере, особо выделены проблемы определения основных понятий, используемых в вузовском курсе менеджмента, и формирования системы этих понятий.
Для студентов учреждений среднего профессионального образования, обучающихся по направлениям подготовки «Туризм» и «Сервис», а также  студентов вузов.</t>
  </si>
  <si>
    <t>086260.18.01</t>
  </si>
  <si>
    <t>Менеджмент в сервисе и туризме: Уч.пос. / Н.А.Зайцева - 3 изд. - М.:НИЦ ИНФРА-М,2024 - 366 с.(СПО)(о)</t>
  </si>
  <si>
    <t>Зайцева Н. А.</t>
  </si>
  <si>
    <t>978-5-16-016114-3</t>
  </si>
  <si>
    <t>38.02.01, 43.02.11, 43.02.16</t>
  </si>
  <si>
    <t>Допущено Министерством образования и науки Российской Федерации в качестве учебного пособия для студентов образовательных учреждений среднего профессионального образования</t>
  </si>
  <si>
    <t>Российский экономический университет им. Г.В. Плеханова</t>
  </si>
  <si>
    <t>0316</t>
  </si>
  <si>
    <t>В учебном пособии описаны функции менеджмента, его особенности в сервисе и туризме, представлен зарубежный опыт управления предприятиями сервиса и туризма. Весь материал пособия рассматривается на примере конкретных фирм и гостиничных комплексов, описываются их характерные черты и особенности деятельности, организационные структуры управления с подробным описанием должностных обязанностей всех сотрудников предприятий туризма и гостиничного бизнеса. Для закрепления материала по каждой теме приведены конкретные ситуации, задания и тесты, которые составлены в соответствии с требованиями Федерального агентства по образованию РФ.
Предназначено для студентов среднего профессионального образования, обучающихся по специальностям 43.02.11 «Гостиничный сервис» и 43.02.10 «Туризм», сотрудников предприятий туризма и гостиничного бизнеса.</t>
  </si>
  <si>
    <t>083300.14.01</t>
  </si>
  <si>
    <t>Менеджмент в сфере культуры и искусства: Уч.пос. / Переверзев М.П. - М.:НИЦ ИНФРА-М,2023 - 192с(ВО)(П)</t>
  </si>
  <si>
    <t>МЕНЕДЖМЕНТ В СФЕРЕ КУЛЬТУРЫ И ИСКУССТВА</t>
  </si>
  <si>
    <t>Переверзев М.П., Косцов Т.В., Переверзев М.П.</t>
  </si>
  <si>
    <t>978-5-16-006927-2</t>
  </si>
  <si>
    <t>44.03.05, 50.03.04, 50.04.04, 51.03.01, 51.03.05, 51.04.04</t>
  </si>
  <si>
    <t>Рекомендовано Учебно-методическим объединением по образованию в области инновационных междисциплинарных образовательных программ в качестве учебного пособия по направлению подготовки 50.03.01 «Искусства и гуманитарные науки» (квалификация (степень) «бакалавр»)</t>
  </si>
  <si>
    <t>0107</t>
  </si>
  <si>
    <t>Раскрыта сущность менеджмента как науки и искусства управления, методология менеджмента в сфере культуры и искусства как комплексной отрасли экономики, государственного регулирования. Рассматривается инструментальное обеспечение менеджмента, бизнес-планирования и маркетинга, а также этика в сфере культуры и искусства.
Для студентов, обучающихся по направлению 50.03.01 «Искусства и гуманитарные науки», слушателей школ шоу-бизнеса, а также лиц, занятых организаторской и управленческой деятельностью в отраслях сферы культуры и искусства.</t>
  </si>
  <si>
    <t>128135.12.01</t>
  </si>
  <si>
    <t>Менеджмент: основные термины и понятия: Сл. / Г.В.Кисляков - 2 изд.-М.:НИЦ ИНФРА-М,2024.-176 с.(О)</t>
  </si>
  <si>
    <t>МЕНЕДЖМЕНТ: ОСНОВНЫЕ ТЕРМИНЫ И ПОНЯТИЯ, ИЗД.2</t>
  </si>
  <si>
    <t>Кисляков Г.В., Кислякова Н.А.</t>
  </si>
  <si>
    <t>Библиотека малых словарей "ИНФРА-М"</t>
  </si>
  <si>
    <t>978-5-16-009748-0</t>
  </si>
  <si>
    <t>Словарь</t>
  </si>
  <si>
    <t>08.02.01, 08.02.02, 08.02.03, 08.02.04, 08.02.08, 08.02.12, 08.02.13, 08.02.14, 09.02.02, 09.02.05, 10.02.01, 10.02.02, 10.02.03, 11.02.12, 11.02.13, 11.02.17, 15.02.07, 15.02.17, 15.02.18, 15.02.19, 18.02.04, 19.02.10, 19.02.11, 19.02.12, 21.02.16, 21.02.19, 21.02.20, 22.02.08, 25.02.01, 25.02.04, 26.02.04, 27.02.04, 27.02.06, 27.02.07, 29.02.08, 29.02.10, 35.02.05, 35.02.07, 35.02.08, 35.02.10, 35.02.14, 35.02.15, 35.02.16, 36.02.01, 36.02.03, 38.02.01, 38.02.02, 38.02.03, 38.02.06, 38.02.07, 38.02.08, 38.03.01, 38.03.02, 38.03.03, 38.03.04, 38.03.05, 38.03.06, 38.03.07, 38.03.10, 38.05.01, 38.05.02, 40.02.04, 42.02.01, 43.01.11, 43.02.04, 43.02.06, 43.02.11, 43.02.15, 43.02.16, 44.02.06, 46.02.01, 49.02.02</t>
  </si>
  <si>
    <t>Институт деловой карьеры</t>
  </si>
  <si>
    <t>0212</t>
  </si>
  <si>
    <t>В доступной форме дается толкование основных категорий, терминов и понятий менеджмента, маркетинга, бизнеса, всего того, что связано с понятием «рыночная экономика». Словарь призван помочь читателям в изучении языка делового общения.
Для студентов высших учебных заведений, преподавателей, специалистов-практиков, а также для всех интересующихся вопросами управления социально-экономическими процессами.</t>
  </si>
  <si>
    <t>680324.03.01</t>
  </si>
  <si>
    <t>Менеджмент: практическая подготовка магистранта: Уч.пос. / С.Д.Резник-М.:НИЦ ИНФРА-М,2023-148с(ВО(П)</t>
  </si>
  <si>
    <t>МЕНЕДЖМЕНТ: ПРАКТИЧЕСКАЯ ПОДГОТОВКА МАГИСТРАНТА</t>
  </si>
  <si>
    <t>Резник С.Д., Двоеглазов В.В., Вдовина О.А. и др.</t>
  </si>
  <si>
    <t>Высшее образование: Магистратура</t>
  </si>
  <si>
    <t>978-5-16-014247-0</t>
  </si>
  <si>
    <t>38.04.02</t>
  </si>
  <si>
    <t>Рекомендовано Учебно-методическим советом ВО в качестве учебного пособия для студентов высших учебных заведений, обучающихся по направлению подготовки 38.04.02 «Менеджмент» (квалификация (степень) «магистр»)</t>
  </si>
  <si>
    <t>Пензенский государственный университет архитектуры и строительства</t>
  </si>
  <si>
    <t>0119</t>
  </si>
  <si>
    <t>В учебном пособии представлены структура и содержание основных видов практик, рекомендации по оформлению документов по подготовке,проведению и оценке итогов практики. Даны подходы к оценке компетенций в процессе практической подготовки магистрантов.
Пособие разработано для оказания методической помощи магистрантам и преподавателям в подготовке и проведении основных видов практик по направлению подготовки 38.04.02 «Менеджмент» (уровень магистратуры).
Соответствует требованиям Федерального государственного образовательного стандарта высшего образования последнего поколения.
Для студентов образовательных организаций высшего образования по направлению подготовки 38.04.02 «Менеджмент».</t>
  </si>
  <si>
    <t>773018.01.01</t>
  </si>
  <si>
    <t>Менеджмент: теория и практика: Уч.пос. / В.М.Федоров-М.:НИЦ ИНФРА-М,2023.-267 с.(СПО)(П)</t>
  </si>
  <si>
    <t>МЕНЕДЖМЕНТ: ТЕОРИЯ И ПРАКТИКА</t>
  </si>
  <si>
    <t>Федоров В.М., Саньков М.А.</t>
  </si>
  <si>
    <t>978-5-16-017501-0</t>
  </si>
  <si>
    <t>38.02.01, 38.02.02, 38.02.03, 38.02.06, 38.02.07, 38.02.08</t>
  </si>
  <si>
    <t>Омский государственный технический университет</t>
  </si>
  <si>
    <t>0123</t>
  </si>
  <si>
    <t>В учебном пособии в сжатой и доступной форме представлены важнейшие аспекты теории и практики современного менеджмента. Раздел «Теория менеджмента» сопровождается вопросами и заданиями для самоконтроля, тематикой рефератов и докладов, а также перечнем дополнительных литературных источников для самостоятельного изучения. В разделе «Практика менеджмента» содержатся тестовые методики, практические задания для индивидуальной и коллективной работы студентов, деловые ситуации для анализа, обсуждения и принятия управленческих решений.
Пособие дополнительно включает блок тестовых заданий для самопроверки и глоссарий, которые можно использовать для контроля освоения курса.
Соответствует требованиям федеральных государственных образовательных стандартов среднего профессионального образования последнего поколения.
Предназначено для студентов, обучающихся по экономическим и управленческим специальностям, для формирования базовых знаний в области менеджмента.</t>
  </si>
  <si>
    <t>033295.22.01</t>
  </si>
  <si>
    <t>Менеджмент: Уч. / О.С.Виханский - 2 изд. - М.:Магистр, НИЦ ИНФРА-М,2024 - 288 с.(П)</t>
  </si>
  <si>
    <t>МЕНЕДЖМЕНТ, ИЗД.2</t>
  </si>
  <si>
    <t>Виханский О. С., Наумов А. И.</t>
  </si>
  <si>
    <t>978-5-9776-0085-9</t>
  </si>
  <si>
    <t>Рекомендовано Министерство образования и науки Российской Федерации в качестве учебника обучающихся по направлению подготовки «Экономика» и для студентов высших учебных заведений, специальностям «Финансы и кредит», «Бухгалтерский учет, анализ, и ауди</t>
  </si>
  <si>
    <t>Московский государственный университет им. М.В. Ломоносова, экономический факультет</t>
  </si>
  <si>
    <t>0209</t>
  </si>
  <si>
    <t>В учебнике освещается широкий круг вопросов менеджмента в деловой организации, функционирующей вконкурентной рыночной среде. Авторы не ограничиваются изложением теоретического взгляда на менеджмент, а описывают также реальную управленческую практику, ориентируя будущих руководителей на работу в сегодняшних динамичных, быстро меняющихся условиях.
Для студентов образовательных учреждений среднего профессионального образования, обучающихся по специальностям экономики и управления, и всех желающих ознакомиться с современным взглядом на теорию и практику управления.</t>
  </si>
  <si>
    <t>002806.28.01</t>
  </si>
  <si>
    <t>Менеджмент: Уч. / О.С.Виханский - 6 изд., перераб. и доп. - М.:Магистр, НИЦ ИНФРА-М,2023.-656с.(п)</t>
  </si>
  <si>
    <t>МЕНЕДЖМЕНТ, ИЗД.6</t>
  </si>
  <si>
    <t>Виханский О.С., Наумов А.И.</t>
  </si>
  <si>
    <t>978-5-9776-0320-1</t>
  </si>
  <si>
    <t>07.03.03, 07.04.01, 16.03.03, 18.05.01, 19.03.03, 19.03.04, 20.03.01, 20.03.02, 20.05.01, 23.05.01, 23.05.02, 23.05.03, 23.05.04, 23.05.05, 24.05.01, 24.05.07, 27.03.02, 28.03.01, 29.03.02, 35.03.03, 35.03.04, 35.03.07, 35.03.09, 37.03.02, 37.05.01, 38.03.02, 38.04.02, 38.05.01, 38.05.02, 39.03.01, 41.03.05, 41.03.06, 42.03.01, 43.03.01, 43.03.02, 43.03.03, 44.03.01, 44.03.05, 45.03.01, 45.03.03, 51.03.01</t>
  </si>
  <si>
    <t>Рекомендовано Министерством образования и науки Российской Федерации в качестве учебника обучающихся по направлению подготовки «Экономика» и для студентов высших учебных заведений, специальностям «Финансы и кредит», «Бухгалтерский учет, анализ и аудит», «Мировая экономика», «Налоги и налогообложение»</t>
  </si>
  <si>
    <t>0614</t>
  </si>
  <si>
    <t>В учебнике освещается широкий круг вопросов менеджмента в деловой организации, функционирующей в конкурентной рыночной среде. Особенностью книги является подход к рассмотрению менеджмента с позиций наиболее эффективного использования потенциала организации, в первую очередь человеческого потенциала, для успешного выживания в динамично меняющемся окружении. Новое издание существенно переработано, рассмотрен ряд прежде не затрагивавшихся вопросов. Значительно расширена вводная часть, в ней представлена новая парадигма менеджмента. 
Для студентов высших учебных заведений, обучающихся по экономическим направлениям и специальностям. Представляет интерес для тех, кто работает в сфере бизнеса.</t>
  </si>
  <si>
    <t>002806.33.01</t>
  </si>
  <si>
    <t>Менеджмент: Уч. / О.С.Виханский - 7 изд. - М.:Магистр, НИЦ ИНФРА-М,2025. - 672 c.(п)</t>
  </si>
  <si>
    <t>МЕНЕДЖМЕНТ, ИЗД.7</t>
  </si>
  <si>
    <t>978-5-9776-0554-0</t>
  </si>
  <si>
    <t>0723</t>
  </si>
  <si>
    <t>047950.18.01</t>
  </si>
  <si>
    <t>Менеджмент: Уч. пос. /Е.Н.Кнышова-М.:ИД ФОРУМ, НИЦ ИНФРА-М,2024.-304 с..-(Проф.обр.)(П)</t>
  </si>
  <si>
    <t>МЕНЕДЖМЕНТ</t>
  </si>
  <si>
    <t>Кнышова Е. Н.</t>
  </si>
  <si>
    <t>ИД Форум</t>
  </si>
  <si>
    <t>978-5-8199-0106-9</t>
  </si>
  <si>
    <t>Допущено Министерством образования РФ в качестве учебного пособия для студентов образовательных учреждений среднего профессионального образования, обучающихся по группе специальностей 0600 "Экономика и управление"</t>
  </si>
  <si>
    <t>Государственный университет управления</t>
  </si>
  <si>
    <t>0103</t>
  </si>
  <si>
    <t>Настоящее учебное пособие представляет собой законченное исследование, посвященное рассмотрению разносторонних аспектов современного менеджмента на уровне организации. Особое внимание уделяется сущности и основным понятиям, используемым в менеджменте; анализу целей и функций управления организацией, в том числе на стратегическом уровне; рассмотрению различных методов управления и процесса принятия решений в организации, а также характеристике основных типов организационных структур управления; измерению и оценке эффективности организации. Представлен фактический материал, характеризующий реальные управленческие методики, используемые в практической деятельности современных российских организаций.
Учебное пособие предназначено студентам экономических специальностей и практикующим специалистам, изучающим современные проблемы управления и организации бизнеса.</t>
  </si>
  <si>
    <t>092250.11.01</t>
  </si>
  <si>
    <t>Менеджмент: Уч. пос./ В.Д. Дорофеев - М.: НИЦ ИНФРА-М, 2024. - 328 с. (ВО) (П)</t>
  </si>
  <si>
    <t>Дорофеев В. Д., Шмелева А. Н., Шестопал Н. Ю.</t>
  </si>
  <si>
    <t>Высшее образование</t>
  </si>
  <si>
    <t>978-5-16-009538-7</t>
  </si>
  <si>
    <t>38.03.01, 38.03.02, 38.03.03, 38.03.04, 38.03.05, 38.03.06, 38.03.07, 38.03.10</t>
  </si>
  <si>
    <t>Допущено Советом Учебно-методического объединения вузов России по образованию в области менеджмента в качестве учебного пособия по специальности "Менеджмент организации"</t>
  </si>
  <si>
    <t>Пензенский государственный университет</t>
  </si>
  <si>
    <t>0108</t>
  </si>
  <si>
    <t>Учебное пособие представляет собой краткое изложение курса современного менеджмента, структурированного в соответствии с основными функциями менеджмента (организация, планирование, координация, мотивация и контроль). Такое изложение систематизирует материал и позволяет читателю сконцентрировать внимание на главных вопросах управления. В дополнение к традиционным темам авторы рассматривают такие важнейшие аспекты современного менеджмента,
как основные направления развития менеджеров предприятий, институт качества управления, команд ный менеджмент предприятия, системный подход к оценке операционной эффективности управления предприятием и др.
Для студентов высших учебных заведений, аспирантов и преподавателей, специалистов организаций, испытывающих потребность в освоении основ современного управления в условиях рыночной экономики.</t>
  </si>
  <si>
    <t>087120.16.01</t>
  </si>
  <si>
    <t>Менеджмент: Уч.пос. / А.В.Райченко - 2 изд. - М.:НИЦ ИНФРА-М,2024.-342 с(СПО)(П)</t>
  </si>
  <si>
    <t>Райченко А.В., Хохлова И.В.</t>
  </si>
  <si>
    <t>978-5-16-012233-5</t>
  </si>
  <si>
    <t>0217</t>
  </si>
  <si>
    <t>Учебное пособие, подготовленное в мастерской делового администрирования бизнес-парка «Уникум» Государственного университета управления, адаптирует классическую концепцию менеджмента к стандарту дисциплины в системе среднего профессионального образования. Этим обеспечивается непрерывность, последовательность и преемственность логики построения, изложения и освоения данного курса.
Структура и содержание учебного пособия соответствуют требованиям Федерального государственного образовательного стандарта среднего профессионального образования последнего поколения, дидактических положений и апробированы в колледже «Российский предприниматель» Департамента образования Южного административного округа города Москвы.
Для учащихся экономических учебных заведений среднего профессионального и высшего образования.</t>
  </si>
  <si>
    <t>684816.05.01</t>
  </si>
  <si>
    <t>Менеджмент: Уч.пос. / А.П.Балашов - М.:Вуз.уч., НИЦ ИНФРА-М,2025 - 272 с.-(СПО)(П)</t>
  </si>
  <si>
    <t>Балашов А.П.</t>
  </si>
  <si>
    <t>978-5-9558-0627-3</t>
  </si>
  <si>
    <t>08.02.01, 08.02.02, 08.02.03, 08.02.04, 08.02.08, 08.02.12, 08.02.13, 08.02.14, 09.02.02, 09.02.05, 09.02.07, 10.02.01, 10.02.02, 10.02.03, 10.02.04, 10.02.05, 11.02.12, 11.02.13, 11.02.17, 12.02.03, 15.02.04, 15.02.07, 15.02.17, 15.02.18, 15.02.19, 18.02.04, 19.02.10, 19.02.11, 19.02.12, 21.02.16, 21.02.19, 21.02.20, 22.02.08, 25.02.01, 25.02.04, 26.02.04, 27.02.04, 27.02.06, 27.02.07, 29.02.05, 29.02.08, 29.02.10, 35.02.05, 35.02.07, 35.02.08, 35.02.10, 35.02.12, 35.02.14, 35.02.15, 35.02.16, 36.02.01, 36.02.03, 38.02.01, 38.02.02, 38.02.03, 38.02.06, 38.02.07, 38.02.08, 39.02.02, 40.02.04, 42.02.01, 43.02.04, 43.02.06, 43.02.11, 44.02.06, 49.02.01, 51.02.03, 53.02.09, 54.02.01, 49.02.03</t>
  </si>
  <si>
    <t>Рекомендовано Межрегиональным учебно-методическим советом профессионального образования в качестве учебного пособия для учебных заведений, реализующих программу среднего профессионального образования по укрупненной группе специальностей 38.02.00 «Экономика и управление» (протокол № 5 от 11.03.2019)</t>
  </si>
  <si>
    <t>Новосибирский государственный аграрный университет</t>
  </si>
  <si>
    <t>В учебном пособии в краткой форме изложены основные вопросы теории и практики управления организацией, функционирующей в рыночной среде. Особое внимание уделено управлению персоналом как решающему условию повышения конкурентоспособности организации.
Учебный курс изложен с учетом современной системы взглядов на управление организацией, сложившейся в связи с переводом экономики страны на рыночные условия хозяйствования, а также под воздействием объективных изменений в мировом общественном развитии, в том числе глобализации экономики, развития интернет-технологий и т.п.
Предназначено для студентов учреждений среднего профессионального образования, обучающихся по укрупненной группе специальностей 38.02.00 «Экономика и управление», менеджеров организаций, предпринимателей, а также для тех, кто интересуется вопросами управления организацией.</t>
  </si>
  <si>
    <t>645602.06.01</t>
  </si>
  <si>
    <t>Менеджмент: Уч.пос. / Е.И.Мазилкина - М.:НИЦ ИНФРА-М,2024 - 197 с.(СПО)(П)</t>
  </si>
  <si>
    <t>Мазилкина Е.И.</t>
  </si>
  <si>
    <t>978-5-16-012447-6</t>
  </si>
  <si>
    <t>08.02.01, 08.02.02, 08.02.03, 08.02.04, 08.02.08, 08.02.12, 08.02.13, 08.02.14, 09.02.02, 09.02.05, 09.02.07, 10.02.01, 10.02.02, 10.02.03, 10.02.04, 10.02.05, 11.02.12, 11.02.13, 11.02.17, 12.02.03, 13.02.01, 13.02.12, 14.02.01, 14.02.02, 15.02.04, 15.02.07, 15.02.17, 15.02.18, 15.02.19, 18.02.04, 18.02.05, 18.02.15, 19.02.10, 19.02.11, 19.02.12, 21.02.14, 21.02.16, 21.02.19, 21.02.20, 22.02.08, 25.02.01, 25.02.04, 26.02.04, 27.02.04, 27.02.06, 27.02.07, 29.02.05, 29.02.08, 29.02.10, 31.02.01, 35.02.05, 35.02.07, 35.02.08, 35.02.10, 35.02.12, 35.02.14, 35.02.15, 35.02.16, 36.02.01, 36.02.03, 38.01.01, 38.02.01, 38.02.02, 38.02.03, 38.02.06, 38.02.07, 38.02.08, 39.02.02, 40.02.04, 42.02.01, 43.01.11, 43.02.04, 43.02.06, 43.02.11, 43.02.15, 44.02.06, 46.02.01, 46.02.02, 49.02.01, 49.02.02, 51.02.03, 53.02.08, 53.02.09, 54.01.20, 54.02.01, 49.02.03</t>
  </si>
  <si>
    <t>Рекомендовано в качестве учебного пособия для учебных заведений, реализующих программу среднего профессионального образования по специальности 38.02.04 «Коммерция (по отраслям)»</t>
  </si>
  <si>
    <t>0117</t>
  </si>
  <si>
    <t>В учебном пособии рассматриваются сущность и характерные черты современного менеджмента, влияние факторов внешней и внутренней среды на деятельность организации, методы и научные подходы к управлению, содержание функций менеджмента, виды и технология принятия управленческих решений, значение конфликтов и коммуникационных процессов в деятельности организации, особенности лидерства и руководства. Учебное пособие содержит вопросы для самоконтроля, тесты, практические задания и рекомендуемую литературу по каждой теме.
Пособие подготовлено в соответствии с Федеральным государственным образовательным стандартом среднего профессионального образования последнего поколения и предназначено для студентов, обучающихся по специальности 38.02.04 «Коммерция (по отраслям)», а также работников, интересующихся технологиями современного менеджмента.</t>
  </si>
  <si>
    <t>027277.18.01</t>
  </si>
  <si>
    <t>Менеджмент: Уч.пос. / Л.Е. Басовский - 2 изд. - М.: НИЦ ИНФРА-М, 2023 - 256 с.(ВО) (П)</t>
  </si>
  <si>
    <t>Басовский Л. Е.</t>
  </si>
  <si>
    <t>978-5-16-006401-7</t>
  </si>
  <si>
    <t>38.03.01, 38.03.02, 38.03.03, 44.03.01, 44.03.02, 44.03.03, 44.03.04, 44.03.05</t>
  </si>
  <si>
    <t>Рекомендовано Министерством образования РФ в качестве учебного пособия для студентов высших учебных заведений, обучающихся по экономическим и управленческим специальностям</t>
  </si>
  <si>
    <t>Тульский государственный педагогический университет им. Л.Н. Толстого</t>
  </si>
  <si>
    <t>0214</t>
  </si>
  <si>
    <t>Современный полный фундаментальный учебный курс. Охватывает все темы, вопросы и понятия дисциплины «Менеджмент», изучение которых предусмотрено требованиями новых (3-е поколение) Федеральных государственных стандартов высшего профессионального образования Российской Федерации и требованиями, сложившимися в ведущих американских и западноевропейских университетах.
Для студентов, обучающихся по направлениям 38.03.01 «Экономика», 38.03.02 «Менеджмент», преподавателей вузов и практических работников.</t>
  </si>
  <si>
    <t>757597.05.01</t>
  </si>
  <si>
    <t>Менеджмент: Уч.пос. / С.Д.Резник - 4 изд.-М.:НИЦ ИНФРА-М,2023.-367 с.(Менеджмент в высшей школе)(П)</t>
  </si>
  <si>
    <t>МЕНЕДЖМЕНТ, ИЗД.4</t>
  </si>
  <si>
    <t>Резник С.Д., Игошина И.А., Резник С.Д.</t>
  </si>
  <si>
    <t>Менеджмент в высшей школе</t>
  </si>
  <si>
    <t>978-5-16-017017-6</t>
  </si>
  <si>
    <t>Рекомендовано Советом Учебно-методического объединения вузов России по образованию в области менеджмента в качестве учебного пособия по направлениям «Менеджмент», «Управление персоналом» и «Экономика»</t>
  </si>
  <si>
    <t>0421</t>
  </si>
  <si>
    <t>Представлена система интенсивного введения студентов младших курсов в направление «Менеджмент». Даны теоретические основы менеджмента и требования к основной образовательной программе для укрупненной группы направлений подготовки 38.00.00 «Экономика и управление». 
Рассмотрены технологии жизнедеятельности, позволяющие студентам активно включиться в учебный процесс и практическую деятельность, получить работу по профилю обучения еще в период обучения в вузе. Особое внимание уделено формированию личной конкурентоспособности и предприимчивости студента. 
Соответствует требованиям федеральных государственных образовательных стандартов высшего образования последнего поколения.
Для студентов младших курсов высших учебных заведений.</t>
  </si>
  <si>
    <t>766073.01.01</t>
  </si>
  <si>
    <t>Методология учетно-аналитич. обеспеч. контроллинга в сис...: Моногр. / Н.С.Пласкова-М.:НИЦ ИНФРА-М,2022.-198 с.(П)</t>
  </si>
  <si>
    <t>МЕТОДОЛОГИЯ УЧЕТНО-АНАЛИТИЧЕСКОГО ОБЕСПЕЧЕНИЯ КОНТРОЛЛИНГА В СИСТЕМЕ УПРАВЛЕНИЯ ОРГАНИЗАЦИЕЙ</t>
  </si>
  <si>
    <t>Пласкова Н.С.</t>
  </si>
  <si>
    <t>Научная мысль</t>
  </si>
  <si>
    <t>978-5-16-017318-4</t>
  </si>
  <si>
    <t>Монография</t>
  </si>
  <si>
    <t>38.02.06, 38.04.01, 38.04.02, 38.04.08, 38.06.01, 56.05.01</t>
  </si>
  <si>
    <t>0122</t>
  </si>
  <si>
    <t>Монография раскрывает систему методологических подходов теоретического, методического и практического характера к совершенствованию процессов создания и функционирования системы учетно-аналитической информации, всесторонне отражающей жизнедеятельность организации в современных условиях развития цифровой экономики России. Представлен комплекс организационных и методических задач и вариантов их решений относительно формирования качественной информационной базы для обеспечения системы контроллинга и принятия внутренних управленческих решений руководством и менеджерами компаний, а также для удовлетворения информационных запросов внешних стейкхолдеров. Внедрение предлагаемых авторских методик и методов в учетно-аналитическую практику организаций позволяет оптимизировать управленческие затраты, связанные с ведением бухгалтерского и управленческого учета, анализа, планирования, способствует качественному функционированию внутренних информационных потоков компании, достоверному раскрытию финансового положения и результативности ее деятельности, организации качественной системы контроллинга и своевременному адекватному реагированию менеджмента на негативные воздействия внешних и внутренних факторов, повышая эффективность бизнеса, укрепляя его конкурентоспособность. 
Предназначена для научных работников, преподавателей вузов, аспирантов, бакалавров и магистров, обучающихся по направлениям «Экономика», «Менеджмент», «Финансы и кредит», а также практикующих специалистов в области учета, анализа, аудита, внутреннего контроля и управления финансово-хозяйственной деятельностью организаций.</t>
  </si>
  <si>
    <t>057100.14.01</t>
  </si>
  <si>
    <t>Общий менеджмент: Уч. / А.В.Райченко - М.:ИНФРА-М,2024 - 384 с.(Уч. для прогр. MBA)(п)</t>
  </si>
  <si>
    <t>ОБЩИЙ МЕНЕДЖМЕНТ</t>
  </si>
  <si>
    <t>Райченко А.В.</t>
  </si>
  <si>
    <t>Учебники для программы МВА</t>
  </si>
  <si>
    <t>978-5-16-018919-2</t>
  </si>
  <si>
    <t>Дополнительное образование / Дополнительное профессиональное образование / ДПО - повышение квалификации</t>
  </si>
  <si>
    <t>38.02.01, 38.02.08, 38.04.01, 38.04.02, 38.06.01, 44.03.05</t>
  </si>
  <si>
    <t>Допущено Министерством образования РФ в качестве учебного пособия для слушателей образовательных учреждений, обучающихся по программе MBA и другим программам подготовки управленческих кадров</t>
  </si>
  <si>
    <t>0105</t>
  </si>
  <si>
    <t>Учебник представляет собой первое специализированное пособие по общему менеджменту для практикующих руководителей и специалистов, обучающихся по программам МВА. В нем адаптируются классические концепции менеджмента к уровню и специфике подготовки и работы мастера бизнес-администрирования. Многие положения, и прежде всего иллюстративное сопровождение, учебника основаны на опыте практического применения административных ресурсов современного менеджмента в организации процессов и систем управления ряда ведущих отечественных корпораций и компаний.</t>
  </si>
  <si>
    <t>079500.12.01</t>
  </si>
  <si>
    <t>Организац. культура в табл., тестах, кейсах и схемах / Т.О. Соломанидина. -ИНФРА-М, 2024. - 395 с. (п</t>
  </si>
  <si>
    <t>ОРГАНИЗАЦИОННАЯ КУЛЬТУРА В ТАБЛИЦАХ, ТЕСТАХ, КЕЙСАХ И СХЕМАХ</t>
  </si>
  <si>
    <t>Соломанидина Т. О.</t>
  </si>
  <si>
    <t>ИНФРА-М Издательский Дом</t>
  </si>
  <si>
    <t>5-16-002708-4</t>
  </si>
  <si>
    <t>Учебно-методическое пособие</t>
  </si>
  <si>
    <t>38.03.01, 38.03.02, 38.03.03, 38.03.04, 38.04.01, 38.04.02, 38.04.03, 38.04.04, 41.03.06, 44.03.01, 44.03.05</t>
  </si>
  <si>
    <t>В книге в таблицах и рисунках рассмотрены актуальные вопросы диагностики и развития организационных культур компаний, совершенствующих стратегии управления человеческими ресурсами в условиях рыночной перестройки: сущность культуры, ее элементы, способы возникновения, закономерность развития, методы диагностики и т.д.
Для студентов, изучающих дисциплины «Управление персоналом», «Организационное поведение», «Организационная культура», а также для аспирантов, менеджеров и руководителей, занимающихся исследованием культуры своих компаний.</t>
  </si>
  <si>
    <t>086670.13.01</t>
  </si>
  <si>
    <t>Основы менеджмента: Уч.пос. / А.П. Балашов. - 2 изд. - М.: Вуз. уч.: ИНФРА-М,2024 - 288с. (п)</t>
  </si>
  <si>
    <t>ОСНОВЫ МЕНЕДЖМЕНТА, ИЗД.2</t>
  </si>
  <si>
    <t>Балашов А. П.</t>
  </si>
  <si>
    <t>978-5-9558-0267-1</t>
  </si>
  <si>
    <t>38.03.01, 38.03.02, 38.03.06, 38.03.07, 38.03.10</t>
  </si>
  <si>
    <t>Рекомендовано Учебно-методическим объединением по образованию в области производственного менеджмента в качестве учебного пособия для студентов высших учебных заведений, обучающихся по специальности 080502 "Экономика и управление на предприятии»</t>
  </si>
  <si>
    <t>В учебном пособии в краткой форме изложены основные вопросы теории и практики управления организацией, функционирующей в рыночной среде. Особое внимание уделено искусству управления людьми как решающему условию повышения ее конкурентоспособности. В заключительном разделе освещаются вопросы, имеющие ключевое значение для развития бизнеса. Учебный курс изложен с учетом современной системы взглядов на управление организацией, сложившейся под воздействием объективных изменений в мировом общественном развитии, в том числе глобализации экономики и развития информационных технологий и т.п. 
Пособие ориентировано на студентов, обучающихся по экономическим специальностям и направлениям, менеджеров организаций, предпринимателей.</t>
  </si>
  <si>
    <t>094540.11.01</t>
  </si>
  <si>
    <t>Основы менеджмента: Уч.пос. / В.И.Королев - М.:Магистр, НИЦ ИНФРА-М,2024-624с.(Бакалавриат)(П)</t>
  </si>
  <si>
    <t>ОСНОВЫ МЕНЕДЖМЕНТА</t>
  </si>
  <si>
    <t>Королев В.И.</t>
  </si>
  <si>
    <t>Бакалавриат</t>
  </si>
  <si>
    <t>978-5-9776-0040-8</t>
  </si>
  <si>
    <t>38.00.00, 38.03.02, 44.03.05</t>
  </si>
  <si>
    <t>Допущено Советом Учебно-методического объединения вузов России по образованию в области менеджмента в качестве учебного пособия для студентов, проходящих обучение по направлению "Менеджмент"</t>
  </si>
  <si>
    <t>Всероссийская академия внешней торговли Министерства экономического развития Российской Федерации</t>
  </si>
  <si>
    <t>Рассмотрены методические основы менеджмента. Дан развернутый анализ функций менеджмента и деятельности менеджера.
Особенность пособия — рассмотрение национальных особенностей и внешнеэкономических аспектов менеджмента. Теоретические вопросы рассматриваются во взаимосвязи с практикой работы российскихи зарубежных компаний. Каждая глава соповрождается тестами и деловыми ситуациями.
Для студентов и преподавателей высших учебных заведений, а также для работников сферы бизнеса.</t>
  </si>
  <si>
    <t>815345.02.01</t>
  </si>
  <si>
    <t>Основы менеджмента: Уч.пос. / Я.Ю.Радюкова и др. - М.:НИЦ ИНФРА-М,2025. - 297 с.(СПО)(п)</t>
  </si>
  <si>
    <t>Радюкова Я.Ю., Беспалов М.В., Абдукаримов В.И. и др.</t>
  </si>
  <si>
    <t>978-5-16-019219-2</t>
  </si>
  <si>
    <t>11.02.12, 12.02.03, 29.02.05, 35.02.12, 38.02.01, 38.02.02, 38.02.03, 38.02.06, 38.02.07, 38.02.08, 39.02.02</t>
  </si>
  <si>
    <t>Тамбовский государственный университет им. Г.Р. Державина</t>
  </si>
  <si>
    <t>ПО2</t>
  </si>
  <si>
    <t>0124</t>
  </si>
  <si>
    <t>В учебном пособии изложен курс современного менеджмента. Используется практический материал (ситуационные задания), способствующий усвоению предлагаемого курса. Пособие охватывает опыт лучших отечественных и зарубежных изданий.
Соответствует требованиям федеральных государственных образовательных стандартов среднего профессионального образования последнего поколения.
Предназначено для студентов, обучающихся по экономическим специальностям, и всех интересующихся вопросами управления.</t>
  </si>
  <si>
    <t>037920.20.01</t>
  </si>
  <si>
    <t>Персональный менеджмент: Уч. / С.Д.Резник - 6 изд.-М.:НИЦ ИНФРА-М,2023.-453 с..-(ВО: Бакалавриат)(П)</t>
  </si>
  <si>
    <t>ПЕРСОНАЛЬНЫЙ МЕНЕДЖМЕНТ, ИЗД.6</t>
  </si>
  <si>
    <t>Резник С.Д., Бондаренко В.В., Удалов Ф.Е. и др.</t>
  </si>
  <si>
    <t>978-5-16-014780-2</t>
  </si>
  <si>
    <t>38.03.02, 38.03.03, 38.03.04, 38.04.03, 44.03.05</t>
  </si>
  <si>
    <t>Рекомендовано Советом Учебно-методического объединения по образованию в области менеджмента в качестве учебника для студентов высших учебных заведений, обучающихся по направлениям 38.03.02 «Менеджмент», 38.03.03 «Управление персоналом», 38.03.04 «Государственное и муниципальное управление» (квалификация (степень) «бакалавр»)</t>
  </si>
  <si>
    <t>0619</t>
  </si>
  <si>
    <t>Рассматриваются история, сущность и содержание персонального, направленного на самого себя менеджмента: управление личной карьерой, организация рабочего времени и технологии планирования личной работы руководителя, информационное и коммуникационное обеспечение, пути рационализации менеджерского труда, работоспособность и личный самоконтроль в работе менеджера.
Учебник подготовлен межрегиональным коллективом авторов — преподавателями вузов, входящих в Учебно-методическое объединение по образованию в области менеджмента. Учебник стал победителем конкурса на лучшую научную книгу, проведенного Фондом развития образования в 2004 г.
Соответствует требованиям федеральных государственных образовательных стандартов высшего образования последнего поколения.
Для студентов, обучающихся по направлениям подготовки «Менеджмент», «Управление персоналом», «Государственное и муниципальное управление» (квалификация (степень) «бакалавр»). Может быть использован студентами других экономических и технических специальностей.</t>
  </si>
  <si>
    <t>057390.17.01</t>
  </si>
  <si>
    <t>Теория управления: Уч.пос. / Л.А.Бурганова, - 3 изд.-М.:НИЦ ИНФРА-М,2024.-160 с.(ВО: Бакалавр.)(О)</t>
  </si>
  <si>
    <t>ТЕОРИЯ УПРАВЛЕНИЯ, ИЗД.3</t>
  </si>
  <si>
    <t>Бурганова Л. А.</t>
  </si>
  <si>
    <t>978-5-16-005576-3</t>
  </si>
  <si>
    <t>04.03.02, 07.03.03, 19.03.04, 23.03.01, 27.03.02, 29.03.02, 35.03.03, 35.03.04, 35.03.09, 36.03.02, 38.03.01, 38.03.02, 38.03.04, 38.04.01, 38.04.02, 38.04.04, 41.03.06, 42.03.01, 44.03.05, 45.03.01, 45.03.03, 51.03.01, 51.03.04, 52.03.01</t>
  </si>
  <si>
    <t>Допущено Советом Учебно-методического объединения вузов России по образованию в области менеджмента в качестве учебного пособия по специальности  "Государственное и муниципальное управление"</t>
  </si>
  <si>
    <t>Казанский национальный исследовательский технологический университет</t>
  </si>
  <si>
    <t>0312</t>
  </si>
  <si>
    <t>Учебное пособие предназначено для студентов, обучающихся по направлению «Государственное и муниципальное управление». Посвящено анализу теоретических и практических проблем управления.
Рассматриваются ключевые категории и понятия науки управления, характеризуется сущность социального управления, его основные цели, функции и методы; дается анализ системы управления и субъектов управленческого воздействия. Уделено внимание основным подходам в современной теории управления. Пособие завершается глоссариемти персоналиями.
Может быть полезно аспирантам, преподавателям, а также руководителям различных уровней управления.</t>
  </si>
  <si>
    <t>081050.15.01</t>
  </si>
  <si>
    <t>Управление проектами: Уч.пос. / М.В.Романова - М.:ИД ФОРУМ,НИЦ ИНФРА-М,2024-256с.(ВО)(п)</t>
  </si>
  <si>
    <t>УПРАВЛЕНИЕ ПРОЕКТАМИ</t>
  </si>
  <si>
    <t>Романова М. В.</t>
  </si>
  <si>
    <t>978-5-8199-0308-7</t>
  </si>
  <si>
    <t>38.03.01, 38.03.02, 38.03.03, 38.03.04, 38.04.01, 38.04.02, 38.04.03, 38.04.04, 39.03.03, 39.04.03, 41.03.06, 44.03.01, 44.03.05</t>
  </si>
  <si>
    <t>Допущено Советом Учебно-методического объединения вузов России по образованию в области менеджмента в качестве учебного пособия по дисциплине специализации специальности "Менеджмент организации"</t>
  </si>
  <si>
    <t>В учебном пособии представлены основные положения современной концепции управления проектами, основанные на изучении специальных литературных источников, достижений смежных отраслей и обобщенного опыта управленческого консультирования. Также в данной работе представлены технологии, основные шаги, алгоритмы, проблемы и преимущества проектного управления. Рассмотрен комплекс вопросов, связанных с процессом разработки и реализацией целей проекта и интеграцией информации по всем стадиям планирования и моделирования альтернативных вариантов проектов. Особое внимание уделяется вопросам ценообразования проектов, анализа бизнес-процессов и технологии автоматизации процесса принятия решений в условиях высокой степени неопределенности и риска, особенно актуальным для инновационных и глобальных проектов.
Настоящая работа адресована руководителям высшего звена, менеджерам финансово-экономических служб, специалистам по управлению проектами, административным работникам, аспирантам и студентам вузов, изучающим экономику и менеджмент.</t>
  </si>
  <si>
    <t>741559.01.01</t>
  </si>
  <si>
    <t>Финансовый и банковский менеджмент: Уч. / Я.Ю.Радюкова.-М.:НИЦ ИНФРА-М,2023.-421 с.(СПО)(п)</t>
  </si>
  <si>
    <t>ФИНАНСОВЫЙ И БАНКОВСКИЙ МЕНЕДЖМЕНТ</t>
  </si>
  <si>
    <t>Радюкова Я.Ю., Чернышова О.Н., Федорова А.Ю. и др.</t>
  </si>
  <si>
    <t>978-5-16-016825-8</t>
  </si>
  <si>
    <t>Экономика. Бухгалтерский учет. Финансы</t>
  </si>
  <si>
    <t>38.02.01, 38.02.06, 38.02.07</t>
  </si>
  <si>
    <t>Рекомендовано Межрегиональным учебно-методическим советом профессионального образования в качестве учебника для учебных заведений, реализующих программу среднего профессионального образования по специальностям 38.02.06 «Финансы», 38.02.07 «Банковское дело» (протокол № 7 от 21.09.2022)</t>
  </si>
  <si>
    <t>В учебнике изложен курс современного банковского и финансового менеджмента. Используется практический материал (ситуационные задания), способствующий усвоению предлагаемого курса. Охватывает опыт лучших отечественных и зарубежных изданий.
Cоответствует требованиям федеральных государственных образовательных стандартов среднего профессионального образования последнего поколения.
Предназначен для студентов средних профессиональных учебных заведений в целях подготовки специалистов по специальностям 38.02.06 «Финансы», 38.02.07 «Банковское дело».</t>
  </si>
  <si>
    <t>800971.02.01</t>
  </si>
  <si>
    <t>Цифровые платформы и экосистемы в гос. управ. / Под ред. Васильевой Е.В.-М.:НИЦ ИНФРА-М,2024.-204 с.(п)</t>
  </si>
  <si>
    <t>ЦИФРОВЫЕ ПЛАТФОРМЫ И ЭКОСИСТЕМЫ В ГОСУДАРСТВЕННОМ УПРАВЛЕНИИ</t>
  </si>
  <si>
    <t>Васильева Е.В., Громова А.А., Зараменских Е.П. и др.</t>
  </si>
  <si>
    <t>Научная мысль - Финансовый университет</t>
  </si>
  <si>
    <t>978-5-16-018537-8</t>
  </si>
  <si>
    <t>09.03.02, 09.04.02, 38.03.04, 38.04.02, 38.04.03, 38.04.04, 38.04.09, 38.05.01, 38.06.01, 40.04.01, 40.05.01, 40.05.02, 40.05.04, 40.06.01, 41.03.06</t>
  </si>
  <si>
    <t>Монография посвящена одной из самых актуальных тем в области современных систем автоматизации органов власти — цифровым платформам и экосистемам в государственном управлении. Определены основные архитектурные решения, компоненты, технологии, использующиеся при построении существующих российских и международных распределенных и высоконагруженных цифровых платформ; описаны подходы, обусловливающие выбор тех или иных решений, компонентов, технологий. Составлена оценка востребованности технологических трендов, сформулированы основные классы информационных систем, используемых для оказания социальных сервисов населению. Предложен концептуальный подход к разработке и внедрению целевой цифровой платформы для социальной сферы, а также показан переход от платформ к цифровым экосистемам. Соединены теория и практика. Содержатся богатый иллюстративный материал, кейсы, особенности применения различных методологий в решении вопросов создания цифровых сервисов, что может быть использовано как на практике, так и в учебном процессе.
Для студентов бакалавриата, магистратуры и аспирантов, обучающихся по направлениям подготовки (специальностям) «Бизнес-информатика», «Прикладная информатика», «Государственное и муниципальное управление», «Экономика», «Менеджмент».</t>
  </si>
  <si>
    <t>637130.06.01</t>
  </si>
  <si>
    <t>Экономика и бух. учет. Общепрофес. дисцип.: Уч. / М.Ю.Елицур - М.:Форум,НИЦ ИНФРА-М,2023 - 544 с.(СПО)(П)</t>
  </si>
  <si>
    <t>ЭКОНОМИКА И БУХГАЛТЕРСКИЙ УЧЕТ. ОБЩЕПРОФЕССИОНАЛЬНЫЕ ДИСЦИПЛИНЫ</t>
  </si>
  <si>
    <t>Елицур М.Ю., Наумов В.П., Носова О.М. и др.</t>
  </si>
  <si>
    <t>Форум</t>
  </si>
  <si>
    <t>978-5-00091-416-8</t>
  </si>
  <si>
    <t>38.02.01</t>
  </si>
  <si>
    <t>Рекомендовано в качестве учебника для учебных заведений, реализующих программу среднего профессионального образования по специальности 38.02.01 «Экономика и бухгалтерский учет (по отраслям)»</t>
  </si>
  <si>
    <t>Колледж малого бизнеса № 4, г. Москва</t>
  </si>
  <si>
    <t>С учетом современных требований освещены актуальные вопросы экономики организации, статистики, менеджмента, документационного обеспечения управления, основ бухгалтерского учета, аудита, налогообложения.
Соответствует требованиям Федерального государственного образовательного стандарта среднего профессионального образования последнего поколения по специальности 38.02.01 «Экономика и бухгалтерский учет (по отраслям)».
Может быть использован в дополнительном профессиональном образовании (в программах повышения квалификации и переподготовки), а также при обучении студентов другим специальностям, входящим в состав укрупненной группы 38.00.00 «Экономика и управление»: 38.02.03 «Операционная деятельность в логистике», 38.02.04 «Коммерция (по отраслям)», 38.02.06 «Финансы», 38.02.07 «Банковское дело».</t>
  </si>
  <si>
    <t>02.00.00</t>
  </si>
  <si>
    <t>КОМПЬЮТЕРНЫЕ И ИНФОРМАЦИОННЫЕ НАУКИ</t>
  </si>
  <si>
    <t>02.04.03</t>
  </si>
  <si>
    <t>Математическое обеспечение и администрирование информационных систем</t>
  </si>
  <si>
    <t>04.00.00</t>
  </si>
  <si>
    <t>ХИМИЯ</t>
  </si>
  <si>
    <t>04.03.02</t>
  </si>
  <si>
    <t>Химия, физика и механика материалов</t>
  </si>
  <si>
    <t>06.00.00</t>
  </si>
  <si>
    <t>БИОЛОГИЧЕСКИЕ НАУКИ</t>
  </si>
  <si>
    <t>06.04.01</t>
  </si>
  <si>
    <t>Биология</t>
  </si>
  <si>
    <t>07.00.00</t>
  </si>
  <si>
    <t>АРХИТЕКТУРА</t>
  </si>
  <si>
    <t>07.03.03</t>
  </si>
  <si>
    <t>Дизайн архитектурной среды</t>
  </si>
  <si>
    <t>07.04.01</t>
  </si>
  <si>
    <t>Архитектура</t>
  </si>
  <si>
    <t>08.00.00</t>
  </si>
  <si>
    <t>ТЕХНИКА И ТЕХНОЛОГИИ СТРОИТЕЛЬСТВА</t>
  </si>
  <si>
    <t>08.02.01</t>
  </si>
  <si>
    <t>Строительство и эксплуатация зданий и сооружений</t>
  </si>
  <si>
    <t>08.02.02</t>
  </si>
  <si>
    <t>Строительство и эксплуатация инженерных сооружений</t>
  </si>
  <si>
    <t>08.02.03</t>
  </si>
  <si>
    <t>Производство неметаллических строительных изделий и конструкций</t>
  </si>
  <si>
    <t>08.02.04</t>
  </si>
  <si>
    <t>Водоснабжение и водоотведение</t>
  </si>
  <si>
    <t>08.02.08</t>
  </si>
  <si>
    <t>Монтаж и эксплуатация оборудования и систем газоснабжения</t>
  </si>
  <si>
    <t>08.02.12</t>
  </si>
  <si>
    <t>Строительство и эксплуатация автомобильных дорог, аэродромов и городских путей сообщения</t>
  </si>
  <si>
    <t>08.02.13</t>
  </si>
  <si>
    <t>Монтаж и эксплуатация внутренних сантехнических устройств, кондиционирования воздуха и вентиляции</t>
  </si>
  <si>
    <t>08.02.14</t>
  </si>
  <si>
    <t>Эксплуатация и обслуживание многоквартирного дома</t>
  </si>
  <si>
    <t>09.00.00</t>
  </si>
  <si>
    <t>ИНФОРМАТИКА И ВЫЧИСЛИТЕЛЬНАЯ ТЕХНИКА</t>
  </si>
  <si>
    <t>09.02.02</t>
  </si>
  <si>
    <t>Компьютерные сети</t>
  </si>
  <si>
    <t>09.02.05</t>
  </si>
  <si>
    <t>Прикладная информатика (по отраслям)</t>
  </si>
  <si>
    <t>09.02.07</t>
  </si>
  <si>
    <t>Информационные системы и программирование</t>
  </si>
  <si>
    <t>09.03.02</t>
  </si>
  <si>
    <t>Информационные системы и технологии</t>
  </si>
  <si>
    <t>09.04.02</t>
  </si>
  <si>
    <t>10.00.00</t>
  </si>
  <si>
    <t>ИНФОРМАЦИОННАЯ БЕЗОПАСНОСТЬ</t>
  </si>
  <si>
    <t>10.02.01</t>
  </si>
  <si>
    <t>Организация и технология защиты информации</t>
  </si>
  <si>
    <t>10.02.02</t>
  </si>
  <si>
    <t>Информационная безопасность телекоммуникационных систем</t>
  </si>
  <si>
    <t>10.02.03</t>
  </si>
  <si>
    <t>Информационная безопасность автоматизированных систем</t>
  </si>
  <si>
    <t>10.02.04</t>
  </si>
  <si>
    <t>Обеспечение информационной безопасности телекоммуникационных систем</t>
  </si>
  <si>
    <t>10.02.05</t>
  </si>
  <si>
    <t>Обеспечение информационной безопасности автоматизированных систем</t>
  </si>
  <si>
    <t>11.00.00</t>
  </si>
  <si>
    <t>ЭЛЕКТРОНИКА, РАДИОТЕХНИКА И СИСТЕМЫ СВЯЗИ</t>
  </si>
  <si>
    <t>11.02.12</t>
  </si>
  <si>
    <t>Почтовая связь</t>
  </si>
  <si>
    <t>11.02.13</t>
  </si>
  <si>
    <t>Твердотельная электроника</t>
  </si>
  <si>
    <t>11.02.17</t>
  </si>
  <si>
    <t>Разработка электронных устройств и систем</t>
  </si>
  <si>
    <t>12.00.00</t>
  </si>
  <si>
    <t>ФОТОНИКА, ПРИБОРОСТРОЕНИЕ, ОПТИЧЕСКИЕ И БИОТЕХНИЧЕСКИЕ СИСТЕМЫ И ТЕХНОЛОГИИ</t>
  </si>
  <si>
    <t>12.02.03</t>
  </si>
  <si>
    <t>Радиоэлектронные приборные устройства</t>
  </si>
  <si>
    <t>13.00.00</t>
  </si>
  <si>
    <t>ЭЛЕКТРО- И ТЕПЛОЭНЕРГЕТИКА</t>
  </si>
  <si>
    <t>13.02.01</t>
  </si>
  <si>
    <t>Тепловые электрические станции</t>
  </si>
  <si>
    <t>13.02.12</t>
  </si>
  <si>
    <t>Электрические станции, сети, их релейная защита и автоматизация</t>
  </si>
  <si>
    <t>14.00.00</t>
  </si>
  <si>
    <t>ЯДЕРНАЯ ЭНЕРГЕТИКА И ТЕХНОЛОГИИ</t>
  </si>
  <si>
    <t>14.02.01</t>
  </si>
  <si>
    <t>Атомные электрические станции и установки</t>
  </si>
  <si>
    <t>14.02.02</t>
  </si>
  <si>
    <t>Радиационная безопасность</t>
  </si>
  <si>
    <t>15.00.00</t>
  </si>
  <si>
    <t>МАШИНОСТРОЕНИЕ</t>
  </si>
  <si>
    <t>15.02.04</t>
  </si>
  <si>
    <t>Специальные машины и устройства</t>
  </si>
  <si>
    <t>15.02.07</t>
  </si>
  <si>
    <t>Автоматизация технологических процессов и производств (по отраслям)</t>
  </si>
  <si>
    <t>15.02.17</t>
  </si>
  <si>
    <t>Монтаж, техническое обслуживание, эксплуатация и ремонт промышленного оборудования (по отраслям)</t>
  </si>
  <si>
    <t>15.02.18</t>
  </si>
  <si>
    <t>Техническая эксплуатация и обслуживание роботизированного производства (по отраслям)</t>
  </si>
  <si>
    <t>15.02.19</t>
  </si>
  <si>
    <t>Сварочное производство</t>
  </si>
  <si>
    <t>16.00.00</t>
  </si>
  <si>
    <t>ФИЗИКО-ТЕХНИЧЕСКИЕ НАУКИ И ТЕХНОЛОГИИ</t>
  </si>
  <si>
    <t>16.03.03</t>
  </si>
  <si>
    <t>Холодильная, криогенная техника и системы жизнеобеспечения</t>
  </si>
  <si>
    <t>18.00.00</t>
  </si>
  <si>
    <t>ХИМИЧЕСКИЕ ТЕХНОЛОГИИ</t>
  </si>
  <si>
    <t>18.02.04</t>
  </si>
  <si>
    <t>Электрохимическое производство</t>
  </si>
  <si>
    <t>18.02.05</t>
  </si>
  <si>
    <t>Производство тугоплавких неметаллических и силикатных материалов и изделий</t>
  </si>
  <si>
    <t>18.02.15</t>
  </si>
  <si>
    <t>Биохимическое производство</t>
  </si>
  <si>
    <t>18.05.01</t>
  </si>
  <si>
    <t>Химическая технология энергонасыщенных материалов и изделий</t>
  </si>
  <si>
    <t>19.00.00</t>
  </si>
  <si>
    <t>ПРОМЫШЛЕННАЯ ЭКОЛОГИЯ И БИОТЕХНОЛОГИИ</t>
  </si>
  <si>
    <t>19.02.10</t>
  </si>
  <si>
    <t>Технология продукции общественного питания</t>
  </si>
  <si>
    <t>19.02.11</t>
  </si>
  <si>
    <t>Технология продуктов питания из растительного сырья</t>
  </si>
  <si>
    <t>19.02.12</t>
  </si>
  <si>
    <t>Технология продуктов питания животного происхождения</t>
  </si>
  <si>
    <t>19.03.03</t>
  </si>
  <si>
    <t>Продукты питания животного происхождения</t>
  </si>
  <si>
    <t>19.03.04</t>
  </si>
  <si>
    <t>Технология продукции и организация общественного питания</t>
  </si>
  <si>
    <t>19.04.01</t>
  </si>
  <si>
    <t>Биотехнология</t>
  </si>
  <si>
    <t>19.04.02</t>
  </si>
  <si>
    <t>Продукты питания из растительного сырья</t>
  </si>
  <si>
    <t>20.00.00</t>
  </si>
  <si>
    <t>ТЕХНОСФЕРНАЯ БЕЗОПАСНОСТЬ И ПРИРОДООБУСТРОЙСТВО</t>
  </si>
  <si>
    <t>20.03.01</t>
  </si>
  <si>
    <t>Техносферная безопасность</t>
  </si>
  <si>
    <t>20.03.02</t>
  </si>
  <si>
    <t>Природообустройство и водопользование</t>
  </si>
  <si>
    <t>20.05.01</t>
  </si>
  <si>
    <t>Пожарная безопасность</t>
  </si>
  <si>
    <t>21.00.00</t>
  </si>
  <si>
    <t>ПРИКЛАДНАЯ ГЕОЛОГИЯ, ГОРНОЕ ДЕЛО, НЕФТЕГАЗОВОЕ ДЕЛО И ГЕОДЕЗИЯ</t>
  </si>
  <si>
    <t>21.02.14</t>
  </si>
  <si>
    <t>Маркшейдерское дело</t>
  </si>
  <si>
    <t>21.02.16</t>
  </si>
  <si>
    <t>Шахтное строительство</t>
  </si>
  <si>
    <t>21.02.19</t>
  </si>
  <si>
    <t>Землеустройство</t>
  </si>
  <si>
    <t>21.02.20</t>
  </si>
  <si>
    <t>Прикладная геодезия</t>
  </si>
  <si>
    <t>22.00.00</t>
  </si>
  <si>
    <t>ТЕХНОЛОГИИ МАТЕРИАЛОВ</t>
  </si>
  <si>
    <t>22.02.08</t>
  </si>
  <si>
    <t>Металлургическое производство (по видам производства)</t>
  </si>
  <si>
    <t>23.00.00</t>
  </si>
  <si>
    <t>ТЕХНИКА И ТЕХНОЛОГИИ НАЗЕМНОГО ТРАНСПОРТА</t>
  </si>
  <si>
    <t>23.03.01</t>
  </si>
  <si>
    <t>Технология транспортных процессов</t>
  </si>
  <si>
    <t>23.05.01</t>
  </si>
  <si>
    <t>Наземные транспортно-технологические средства</t>
  </si>
  <si>
    <t>23.05.02</t>
  </si>
  <si>
    <t>Транспортные средства специального назначения</t>
  </si>
  <si>
    <t>23.05.03</t>
  </si>
  <si>
    <t>Подвижной состав железных дорог</t>
  </si>
  <si>
    <t>23.05.04</t>
  </si>
  <si>
    <t>Эксплуатация железных дорог</t>
  </si>
  <si>
    <t>23.05.05</t>
  </si>
  <si>
    <t>Системы обеспечения движения поездов</t>
  </si>
  <si>
    <t>24.00.00</t>
  </si>
  <si>
    <t>АВИАЦИОННАЯ И РАКЕТНО-КОСМИЧЕСКАЯ ТЕХНИКА</t>
  </si>
  <si>
    <t>24.05.01</t>
  </si>
  <si>
    <t>Проектирование, производство и эксплуатация ракет и ракетно-космических комплексов</t>
  </si>
  <si>
    <t>24.05.07</t>
  </si>
  <si>
    <t>Самолето- и вертолетостроение</t>
  </si>
  <si>
    <t>25.00.00</t>
  </si>
  <si>
    <t>АЭРОНАВИГАЦИЯ И ЭКСПЛУАТАЦИЯ АВИАЦИОННОЙ И РАКЕТНО-КОСМИЧЕСКОЙ ТЕХНИКИ</t>
  </si>
  <si>
    <t>25.02.01</t>
  </si>
  <si>
    <t>Техническая эксплуатация летательных аппаратов и двигателей</t>
  </si>
  <si>
    <t>25.02.04</t>
  </si>
  <si>
    <t>Летная эксплуатация летательных аппаратов</t>
  </si>
  <si>
    <t>25.04.01</t>
  </si>
  <si>
    <t>Техническая эксплуатация летательных апаратов и двигателей</t>
  </si>
  <si>
    <t>25.04.02</t>
  </si>
  <si>
    <t>Техническая эксплуатация авиационных электросистем и пилотажно-навигационных комплексов</t>
  </si>
  <si>
    <t>25.04.03</t>
  </si>
  <si>
    <t>Аэронавигация</t>
  </si>
  <si>
    <t>25.04.04</t>
  </si>
  <si>
    <t>Эксплуатация аэропортов и обеспечение полетов воздушных судов</t>
  </si>
  <si>
    <t>26.00.00</t>
  </si>
  <si>
    <t>ТЕХНИКА И ТЕХНОЛОГИИ КОРАБЛЕСТРОЕНИЯ И ВОДНОГО ТРАНСПОРТА</t>
  </si>
  <si>
    <t>26.02.04</t>
  </si>
  <si>
    <t>Монтаж и техническое обслуживание судовых машин и механизмов</t>
  </si>
  <si>
    <t>27.00.00</t>
  </si>
  <si>
    <t>УПРАВЛЕНИЕ В ТЕХНИЧЕСКИХ СИСТЕМАХ</t>
  </si>
  <si>
    <t>27.02.04</t>
  </si>
  <si>
    <t>Автоматические системы управления</t>
  </si>
  <si>
    <t>27.02.06</t>
  </si>
  <si>
    <t>Метрологический контроль средств измерений</t>
  </si>
  <si>
    <t>27.02.07</t>
  </si>
  <si>
    <t>Управление качеством продукции, процессов и услуг (по отраслям)</t>
  </si>
  <si>
    <t>27.03.02</t>
  </si>
  <si>
    <t>Управление качеством</t>
  </si>
  <si>
    <t>28.00.00</t>
  </si>
  <si>
    <t>НАНОТЕХНОЛОГИИ И НАНОМАТЕРИАЛЫ</t>
  </si>
  <si>
    <t>28.03.01</t>
  </si>
  <si>
    <t>Нанотехнологии и микросистемная техника</t>
  </si>
  <si>
    <t>29.00.00</t>
  </si>
  <si>
    <t>ТЕХНОЛОГИИ ЛЕГКОЙ ПРОМЫШЛЕННОСТИ</t>
  </si>
  <si>
    <t>29.02.05</t>
  </si>
  <si>
    <t>Технология текстильных изделий (по видам)</t>
  </si>
  <si>
    <t>29.02.08</t>
  </si>
  <si>
    <t>Технология обработки алмазов</t>
  </si>
  <si>
    <t>29.02.10</t>
  </si>
  <si>
    <t>Конструирование, моделирование и технология изготовления изделий легкой промышленности (по видам)</t>
  </si>
  <si>
    <t>29.03.02</t>
  </si>
  <si>
    <t>Технологии и проектирование техстильных изделий</t>
  </si>
  <si>
    <t>31.00.00</t>
  </si>
  <si>
    <t>КЛИНИЧЕСКАЯ МЕДИЦИНА</t>
  </si>
  <si>
    <t>31.02.01</t>
  </si>
  <si>
    <t>Лечебное дело</t>
  </si>
  <si>
    <t>35.00.00</t>
  </si>
  <si>
    <t>СЕЛЬСКОЕ, ЛЕСНОЕ И РЫБНОЕ ХОЗЯЙСТВО</t>
  </si>
  <si>
    <t>35.02.05</t>
  </si>
  <si>
    <t>Агрономия</t>
  </si>
  <si>
    <t>35.02.07</t>
  </si>
  <si>
    <t>Механизация сельского хозяйства</t>
  </si>
  <si>
    <t>35.02.08</t>
  </si>
  <si>
    <t>Электротехнические системы в агропромышленном комплексе (АПК)</t>
  </si>
  <si>
    <t>35.02.10</t>
  </si>
  <si>
    <t>Обработка водных биоресурсов</t>
  </si>
  <si>
    <t>35.02.12</t>
  </si>
  <si>
    <t>Садово-парковое и ландшафтное строительство</t>
  </si>
  <si>
    <t>35.02.14</t>
  </si>
  <si>
    <t>Охотоведение и звероводство</t>
  </si>
  <si>
    <t>35.02.15</t>
  </si>
  <si>
    <t>Кинология</t>
  </si>
  <si>
    <t>35.02.16</t>
  </si>
  <si>
    <t>Эксплуатация и ремонт сельскохозяйственной техники и оборудования</t>
  </si>
  <si>
    <t>35.03.03</t>
  </si>
  <si>
    <t>Агрохимия и агропочвоведение</t>
  </si>
  <si>
    <t>35.03.04</t>
  </si>
  <si>
    <t>35.03.07</t>
  </si>
  <si>
    <t>Технология производства и переработки сельскохозяйственной продукции</t>
  </si>
  <si>
    <t>35.03.09</t>
  </si>
  <si>
    <t>Промышленное рыболовство</t>
  </si>
  <si>
    <t>36.00.00</t>
  </si>
  <si>
    <t>ВЕТЕРИНАРИЯ И ЗООТЕХНИЯ</t>
  </si>
  <si>
    <t>36.02.01</t>
  </si>
  <si>
    <t>Ветеринария</t>
  </si>
  <si>
    <t>36.02.03</t>
  </si>
  <si>
    <t>Зоотехния</t>
  </si>
  <si>
    <t>36.03.02</t>
  </si>
  <si>
    <t>37.00.00</t>
  </si>
  <si>
    <t>ПСИХОЛОГИЧЕСКИЕ НАУКИ</t>
  </si>
  <si>
    <t>37.03.01</t>
  </si>
  <si>
    <t>Психология</t>
  </si>
  <si>
    <t>37.03.02</t>
  </si>
  <si>
    <t>Конфликтология</t>
  </si>
  <si>
    <t>37.04.01</t>
  </si>
  <si>
    <t>37.05.01</t>
  </si>
  <si>
    <t>Клиническая психология</t>
  </si>
  <si>
    <t>38.00.00</t>
  </si>
  <si>
    <t>ЭКОНОМИКА И УПРАВЛЕНИЕ</t>
  </si>
  <si>
    <t>38.01.01</t>
  </si>
  <si>
    <t>Оператор диспетчерской (производственно-диспетчерской) службы</t>
  </si>
  <si>
    <t>Экономика и бухгалтерский учет (по отраслям)</t>
  </si>
  <si>
    <t>38.02.02</t>
  </si>
  <si>
    <t>Страховое дело (по отраслям)</t>
  </si>
  <si>
    <t>38.02.03</t>
  </si>
  <si>
    <t>Операционная деятельность в логистике</t>
  </si>
  <si>
    <t>38.02.06</t>
  </si>
  <si>
    <t>Финансы</t>
  </si>
  <si>
    <t>38.02.07</t>
  </si>
  <si>
    <t>Банковское дело</t>
  </si>
  <si>
    <t>38.02.08</t>
  </si>
  <si>
    <t>Торговое дело</t>
  </si>
  <si>
    <t>38.03.01</t>
  </si>
  <si>
    <t>Экономика</t>
  </si>
  <si>
    <t>38.03.02</t>
  </si>
  <si>
    <t>Менеджмент</t>
  </si>
  <si>
    <t>38.03.03</t>
  </si>
  <si>
    <t>Управление персоналом</t>
  </si>
  <si>
    <t>38.03.04</t>
  </si>
  <si>
    <t>Государственное и муниципальное управление</t>
  </si>
  <si>
    <t>38.03.05</t>
  </si>
  <si>
    <t>Бизнес-информатика</t>
  </si>
  <si>
    <t>38.03.06</t>
  </si>
  <si>
    <t>38.03.07</t>
  </si>
  <si>
    <t>Товароведение</t>
  </si>
  <si>
    <t>38.03.10</t>
  </si>
  <si>
    <t>Жилищное хозяйство и коммунальная инфраструктура</t>
  </si>
  <si>
    <t>38.04.01</t>
  </si>
  <si>
    <t>38.04.03</t>
  </si>
  <si>
    <t>38.04.04</t>
  </si>
  <si>
    <t>38.04.06</t>
  </si>
  <si>
    <t>38.04.08</t>
  </si>
  <si>
    <t>Финансы и кредит</t>
  </si>
  <si>
    <t>38.04.09</t>
  </si>
  <si>
    <t>Государственный аудит</t>
  </si>
  <si>
    <t>38.05.01</t>
  </si>
  <si>
    <t>Экономическая безопасность</t>
  </si>
  <si>
    <t>38.05.02</t>
  </si>
  <si>
    <t>Таможенное дело</t>
  </si>
  <si>
    <t>38.06.01</t>
  </si>
  <si>
    <t>39.00.00</t>
  </si>
  <si>
    <t>СОЦИОЛОГИЯ И СОЦИАЛЬНАЯ РАБОТА</t>
  </si>
  <si>
    <t>39.02.02</t>
  </si>
  <si>
    <t>Сурдокоммуникация</t>
  </si>
  <si>
    <t>39.03.01</t>
  </si>
  <si>
    <t>Социология</t>
  </si>
  <si>
    <t>39.03.03</t>
  </si>
  <si>
    <t>Организация работы с молодежью</t>
  </si>
  <si>
    <t>39.04.03</t>
  </si>
  <si>
    <t>40.00.00</t>
  </si>
  <si>
    <t>ЮРИСПРУДЕНЦИЯ</t>
  </si>
  <si>
    <t>40.02.04</t>
  </si>
  <si>
    <t>Юриспруденция</t>
  </si>
  <si>
    <t>40.04.01</t>
  </si>
  <si>
    <t>40.05.01</t>
  </si>
  <si>
    <t>Правовое обеспечение национальной безопасности</t>
  </si>
  <si>
    <t>40.05.02</t>
  </si>
  <si>
    <t>Правоохранительная деятельность</t>
  </si>
  <si>
    <t>40.05.04</t>
  </si>
  <si>
    <t>Судебная и прокурорская деятельность</t>
  </si>
  <si>
    <t>40.06.01</t>
  </si>
  <si>
    <t>41.00.00</t>
  </si>
  <si>
    <t>ПОЛИТИЧЕСКИЕ НАУКИ И РЕГИОНОВЕДЕНИЕ</t>
  </si>
  <si>
    <t>41.03.05</t>
  </si>
  <si>
    <t>Международные отношения</t>
  </si>
  <si>
    <t>41.03.06</t>
  </si>
  <si>
    <t>Публичная политика и социальные науки</t>
  </si>
  <si>
    <t>42.00.00</t>
  </si>
  <si>
    <t>СРЕДСТВА МАССОВОЙ ИНФОРМАЦИИ И ИНФОРМАЦИОННО-БИБЛИОТЕЧНОЕ ДЕЛО</t>
  </si>
  <si>
    <t>42.02.01</t>
  </si>
  <si>
    <t>Реклама</t>
  </si>
  <si>
    <t>42.03.01</t>
  </si>
  <si>
    <t>Реклама и связи с общественностью</t>
  </si>
  <si>
    <t>43.00.00</t>
  </si>
  <si>
    <t>СЕРВИС И ТУРИЗМ</t>
  </si>
  <si>
    <t>43.01.11</t>
  </si>
  <si>
    <t>Мастер флористического сервиса</t>
  </si>
  <si>
    <t>43.02.04</t>
  </si>
  <si>
    <t>Прикладная эстетика</t>
  </si>
  <si>
    <t>43.02.06</t>
  </si>
  <si>
    <t>Сервис на транспорте (по видам транспорта)</t>
  </si>
  <si>
    <t>43.02.11</t>
  </si>
  <si>
    <t>Гостиничный сервис</t>
  </si>
  <si>
    <t>43.02.15</t>
  </si>
  <si>
    <t>Поварское и кондитерское дело</t>
  </si>
  <si>
    <t>43.02.16</t>
  </si>
  <si>
    <t>Туризм и гостеприимство</t>
  </si>
  <si>
    <t>43.02.17</t>
  </si>
  <si>
    <t>Технологии индустрии красоты</t>
  </si>
  <si>
    <t>43.03.01</t>
  </si>
  <si>
    <t>Сервис</t>
  </si>
  <si>
    <t>43.03.02</t>
  </si>
  <si>
    <t>Туризм</t>
  </si>
  <si>
    <t>43.03.03</t>
  </si>
  <si>
    <t>Гостиничное дело</t>
  </si>
  <si>
    <t>44.00.00</t>
  </si>
  <si>
    <t>ОБРАЗОВАНИЕ И ПЕДАГОГИЧЕСКИЕ НАУКИ</t>
  </si>
  <si>
    <t>44.02.06</t>
  </si>
  <si>
    <t>Профессиональное обучение (по отраслям)</t>
  </si>
  <si>
    <t>44.03.01</t>
  </si>
  <si>
    <t>Педагогическое образование</t>
  </si>
  <si>
    <t>44.03.02</t>
  </si>
  <si>
    <t>Психолого-педагогическое образование</t>
  </si>
  <si>
    <t>44.03.03</t>
  </si>
  <si>
    <t>Специальное (дефектологическое) образование</t>
  </si>
  <si>
    <t>44.03.04</t>
  </si>
  <si>
    <t>44.03.05</t>
  </si>
  <si>
    <t>Педагогическое образование (с двумя профилями подготовки)</t>
  </si>
  <si>
    <t>45.00.00</t>
  </si>
  <si>
    <t>ЯЗЫКОЗНАНИЕ И ЛИТЕРАТУРОВЕДЕНИЕ</t>
  </si>
  <si>
    <t>45.03.01</t>
  </si>
  <si>
    <t>Филология</t>
  </si>
  <si>
    <t>45.03.03</t>
  </si>
  <si>
    <t>Фундаментальная и прикладная лингвистика</t>
  </si>
  <si>
    <t>46.00.00</t>
  </si>
  <si>
    <t>ИСТОРИЯ И АРХЕОЛОГИЯ</t>
  </si>
  <si>
    <t>46.02.01</t>
  </si>
  <si>
    <t>Документационное обеспечение управления и архивоведение</t>
  </si>
  <si>
    <t>46.02.02</t>
  </si>
  <si>
    <t>Обеспечение технологического сопровождения цифровой трансформации документированных сфер деятельности</t>
  </si>
  <si>
    <t>49.00.00</t>
  </si>
  <si>
    <t>ФИЗИЧЕСКАЯ КУЛЬТУРА И СПОРТ</t>
  </si>
  <si>
    <t>49.02.01</t>
  </si>
  <si>
    <t>Физическая культура</t>
  </si>
  <si>
    <t>49.02.02</t>
  </si>
  <si>
    <t>Адаптивная физическая культура</t>
  </si>
  <si>
    <t>49.02.03</t>
  </si>
  <si>
    <t>Спорт</t>
  </si>
  <si>
    <t>50.00.00</t>
  </si>
  <si>
    <t>ИСКУССТВОЗНАНИЕ</t>
  </si>
  <si>
    <t>50.03.04</t>
  </si>
  <si>
    <t>Теория и история искусств</t>
  </si>
  <si>
    <t>50.04.04</t>
  </si>
  <si>
    <t>51.00.00</t>
  </si>
  <si>
    <t>КУЛЬТУРОВЕДЕНИЕ И СОЦИОКУЛЬТУРНЫЕ ПРОЕКТЫ</t>
  </si>
  <si>
    <t>51.02.03</t>
  </si>
  <si>
    <t>Библиотечно-информационная деятельность</t>
  </si>
  <si>
    <t>51.03.01</t>
  </si>
  <si>
    <t>Культурология</t>
  </si>
  <si>
    <t>51.03.04</t>
  </si>
  <si>
    <t>Музеология и охрана объектов культурного и природного наследия</t>
  </si>
  <si>
    <t>51.03.05</t>
  </si>
  <si>
    <t>Режессура театрализованных представлений и праздников</t>
  </si>
  <si>
    <t>51.04.04</t>
  </si>
  <si>
    <t>52.00.00</t>
  </si>
  <si>
    <t>СЦЕНИЧЕСКИЕ ИСКУССТВА И ЛИТЕРАТУРНОЕ ТВОРЧЕСТВО</t>
  </si>
  <si>
    <t>52.03.01</t>
  </si>
  <si>
    <t>Хореографическое искусство</t>
  </si>
  <si>
    <t>53.00.00</t>
  </si>
  <si>
    <t>МУЗЫКАЛЬНОЕ ИСКУССТВО</t>
  </si>
  <si>
    <t>53.02.08</t>
  </si>
  <si>
    <t>Музыкальное звукооператорское мастерство</t>
  </si>
  <si>
    <t>53.02.09</t>
  </si>
  <si>
    <t>Театрально-декорационное искусство (по видам)</t>
  </si>
  <si>
    <t>54.00.00</t>
  </si>
  <si>
    <t>ИЗОБРАЗИТЕЛЬНОЕ И ПРИКЛАДНЫЕ ВИДЫ ИСКУССТВ</t>
  </si>
  <si>
    <t>54.01.20</t>
  </si>
  <si>
    <t>Графический дизайнер</t>
  </si>
  <si>
    <t>54.02.01</t>
  </si>
  <si>
    <t>Дизайн (по отраслям)</t>
  </si>
  <si>
    <t>56.00.00</t>
  </si>
  <si>
    <t>ОБОРОНА И БЕЗОПАСНОСТЬ ГОСУДАРСТВА. ВОЕННЫЕ НАУКИ</t>
  </si>
  <si>
    <t>56.05.01</t>
  </si>
  <si>
    <t>Тыловое обеспечение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</si>
</sst>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quot;&quot;;General"/>
  </numFmts>
  <fonts count="12" x14ac:knownFonts="1">
    <font>
      <sz val="8"/>
      <name val="Arial"/>
    </font>
    <font>
      <b/>
      <sz val="11"/>
      <color rgb="FF000000"/>
      <name val="Calibri"/>
      <charset val="204"/>
    </font>
    <font>
      <b/>
      <sz val="16"/>
      <color rgb="FF000000"/>
      <name val="Calibri"/>
      <charset val="204"/>
    </font>
    <font>
      <b/>
      <u/>
      <sz val="11"/>
      <color rgb="FF000000"/>
      <name val="Calibri"/>
      <charset val="204"/>
    </font>
    <font>
      <sz val="11"/>
      <color rgb="FF000000"/>
      <name val="Calibri"/>
      <charset val="204"/>
    </font>
    <font>
      <u/>
      <sz val="11"/>
      <color rgb="FF0000FF"/>
      <name val="Calibri"/>
      <charset val="204"/>
    </font>
    <font>
      <sz val="8"/>
      <color rgb="FF000000"/>
      <name val="Arial"/>
      <charset val="204"/>
    </font>
    <font>
      <b/>
      <sz val="8"/>
      <color rgb="FF000000"/>
      <name val="Arial"/>
      <charset val="204"/>
    </font>
    <font>
      <u/>
      <sz val="8"/>
      <color rgb="FF0000FF"/>
      <name val="Calibri"/>
      <charset val="204"/>
    </font>
    <font>
      <b/>
      <sz val="12"/>
      <name val="Arial"/>
      <family val="2"/>
    </font>
    <font>
      <sz val="10"/>
      <name val="Arial"/>
      <family val="2"/>
    </font>
    <font>
      <u/>
      <sz val="8"/>
      <color theme="10"/>
      <name val="Arial"/>
    </font>
  </fonts>
  <fills count="3">
    <fill>
      <patternFill patternType="none"/>
    </fill>
    <fill>
      <patternFill patternType="gray125"/>
    </fill>
    <fill>
      <patternFill patternType="solid">
        <fgColor rgb="FFFAFAD2"/>
        <bgColor auto="1"/>
      </patternFill>
    </fill>
  </fills>
  <borders count="5">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hair">
        <color rgb="FF000000"/>
      </left>
      <right style="hair">
        <color rgb="FF000000"/>
      </right>
      <top style="hair">
        <color rgb="FF000000"/>
      </top>
      <bottom style="hair">
        <color rgb="FF000000"/>
      </bottom>
      <diagonal/>
    </border>
  </borders>
  <cellStyleXfs count="2">
    <xf numFmtId="0" fontId="0" fillId="0" borderId="0"/>
    <xf numFmtId="0" fontId="11" fillId="0" borderId="0" applyNumberFormat="0" applyFill="0" applyBorder="0" applyAlignment="0" applyProtection="0"/>
  </cellStyleXfs>
  <cellXfs count="28">
    <xf numFmtId="0" fontId="0" fillId="0" borderId="0" xfId="0"/>
    <xf numFmtId="0" fontId="0" fillId="0" borderId="0" xfId="0" applyAlignment="1">
      <alignment horizontal="left" wrapText="1"/>
    </xf>
    <xf numFmtId="0" fontId="6" fillId="0" borderId="0" xfId="0" applyFont="1" applyAlignment="1">
      <alignment horizontal="center" vertical="center" wrapText="1"/>
    </xf>
    <xf numFmtId="0" fontId="6" fillId="0" borderId="3" xfId="0" applyFont="1" applyBorder="1" applyAlignment="1">
      <alignment horizontal="center" vertical="center" wrapText="1"/>
    </xf>
    <xf numFmtId="0" fontId="6" fillId="0" borderId="0" xfId="0" applyFont="1" applyAlignment="1">
      <alignment horizontal="left" vertical="center" wrapText="1"/>
    </xf>
    <xf numFmtId="164" fontId="6" fillId="0" borderId="4" xfId="0" applyNumberFormat="1" applyFont="1" applyBorder="1" applyAlignment="1">
      <alignment horizontal="right" vertical="center" wrapText="1"/>
    </xf>
    <xf numFmtId="0" fontId="6" fillId="0" borderId="4" xfId="0" applyFont="1" applyBorder="1" applyAlignment="1">
      <alignment horizontal="center" vertical="center" wrapText="1"/>
    </xf>
    <xf numFmtId="4" fontId="7" fillId="0" borderId="4" xfId="0" applyNumberFormat="1" applyFont="1" applyBorder="1" applyAlignment="1">
      <alignment horizontal="right" vertical="center" wrapText="1"/>
    </xf>
    <xf numFmtId="0" fontId="6" fillId="0" borderId="4" xfId="0" applyFont="1" applyBorder="1" applyAlignment="1">
      <alignment horizontal="left" vertical="center" wrapText="1"/>
    </xf>
    <xf numFmtId="1" fontId="6" fillId="0" borderId="4" xfId="0" applyNumberFormat="1" applyFont="1" applyBorder="1" applyAlignment="1">
      <alignment horizontal="center" vertical="center" wrapText="1"/>
    </xf>
    <xf numFmtId="0" fontId="6" fillId="0" borderId="4" xfId="0" applyFont="1" applyBorder="1" applyAlignment="1">
      <alignment horizontal="center" vertical="top" wrapText="1"/>
    </xf>
    <xf numFmtId="0" fontId="6" fillId="0" borderId="4" xfId="0" applyFont="1" applyBorder="1" applyAlignment="1">
      <alignment horizontal="left" vertical="top" wrapText="1"/>
    </xf>
    <xf numFmtId="0" fontId="8" fillId="0" borderId="4" xfId="0" applyFont="1" applyBorder="1" applyAlignment="1">
      <alignment horizontal="center" vertical="center" wrapText="1"/>
    </xf>
    <xf numFmtId="2" fontId="7" fillId="0" borderId="4" xfId="0" applyNumberFormat="1" applyFont="1" applyBorder="1" applyAlignment="1">
      <alignment horizontal="right" vertical="center" wrapText="1"/>
    </xf>
    <xf numFmtId="0" fontId="0" fillId="0" borderId="0" xfId="0" applyAlignment="1">
      <alignment horizontal="left"/>
    </xf>
    <xf numFmtId="0" fontId="10" fillId="0" borderId="0" xfId="0" applyFont="1" applyAlignment="1">
      <alignment horizontal="left"/>
    </xf>
    <xf numFmtId="0" fontId="1" fillId="0" borderId="1" xfId="0" applyFont="1" applyBorder="1" applyAlignment="1">
      <alignment horizontal="left" wrapText="1"/>
    </xf>
    <xf numFmtId="0" fontId="2" fillId="0" borderId="2" xfId="0" applyFont="1" applyBorder="1" applyAlignment="1">
      <alignment horizontal="center" vertical="top" wrapText="1"/>
    </xf>
    <xf numFmtId="0" fontId="2" fillId="0" borderId="0" xfId="0" applyFont="1" applyAlignment="1">
      <alignment horizontal="center" vertical="top" wrapText="1"/>
    </xf>
    <xf numFmtId="0" fontId="3" fillId="2" borderId="1" xfId="0" applyFont="1" applyFill="1" applyBorder="1" applyAlignment="1">
      <alignment horizontal="left" vertical="top" wrapText="1"/>
    </xf>
    <xf numFmtId="0" fontId="4" fillId="0" borderId="1" xfId="0" applyFont="1" applyBorder="1" applyAlignment="1">
      <alignment horizontal="left" wrapText="1"/>
    </xf>
    <xf numFmtId="0" fontId="1" fillId="2" borderId="2" xfId="0" applyFont="1" applyFill="1" applyBorder="1" applyAlignment="1">
      <alignment horizontal="left" vertical="top" wrapText="1"/>
    </xf>
    <xf numFmtId="0" fontId="1" fillId="2" borderId="0" xfId="0" applyFont="1" applyFill="1" applyAlignment="1">
      <alignment horizontal="left" vertical="top" wrapText="1"/>
    </xf>
    <xf numFmtId="0" fontId="5" fillId="0" borderId="1" xfId="0" applyFont="1" applyBorder="1" applyAlignment="1">
      <alignment horizontal="left" wrapText="1"/>
    </xf>
    <xf numFmtId="0" fontId="9" fillId="0" borderId="0" xfId="0" applyFont="1" applyAlignment="1">
      <alignment horizontal="left" wrapText="1"/>
    </xf>
    <xf numFmtId="0" fontId="10" fillId="0" borderId="0" xfId="0" applyFont="1" applyAlignment="1">
      <alignment horizontal="left" wrapText="1"/>
    </xf>
    <xf numFmtId="0" fontId="11" fillId="0" borderId="1" xfId="1" applyBorder="1" applyAlignment="1">
      <alignment horizontal="left" wrapText="1"/>
    </xf>
    <xf numFmtId="0" fontId="11" fillId="0" borderId="4" xfId="1" applyBorder="1" applyAlignment="1">
      <alignment horizontal="center" vertical="center" wrapText="1"/>
    </xf>
  </cellXfs>
  <cellStyles count="2">
    <cellStyle name="Гиперссылка" xfId="1" builtinId="8"/>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autoPageBreaks="0"/>
  </sheetPr>
  <dimension ref="A1:AB264"/>
  <sheetViews>
    <sheetView tabSelected="1" workbookViewId="0">
      <selection sqref="A1:E1"/>
    </sheetView>
  </sheetViews>
  <sheetFormatPr defaultColWidth="10.5" defaultRowHeight="11.45" customHeight="1" x14ac:dyDescent="0.2"/>
  <cols>
    <col min="1" max="1" width="5.83203125" style="1" customWidth="1"/>
    <col min="2" max="2" width="13.83203125" style="1" customWidth="1"/>
    <col min="3" max="3" width="10.5" style="1" customWidth="1"/>
    <col min="4" max="4" width="53.5" style="1" customWidth="1"/>
    <col min="5" max="5" width="52.6640625" style="1" customWidth="1"/>
    <col min="6" max="6" width="21" style="1" customWidth="1"/>
    <col min="7" max="7" width="13" style="1" customWidth="1"/>
    <col min="8" max="8" width="19.33203125" style="1" customWidth="1"/>
    <col min="9" max="9" width="33.6640625" style="1" customWidth="1"/>
    <col min="10" max="10" width="6.33203125" style="1" customWidth="1"/>
    <col min="11" max="11" width="8.5" style="1" customWidth="1"/>
    <col min="12" max="12" width="8.1640625" style="1" customWidth="1"/>
    <col min="13" max="13" width="21.1640625" style="1" customWidth="1"/>
    <col min="14" max="14" width="43.5" style="1" customWidth="1"/>
    <col min="15" max="15" width="35.5" style="1" customWidth="1"/>
    <col min="16" max="16" width="34" style="1" customWidth="1"/>
    <col min="17" max="17" width="38.1640625" style="1" customWidth="1"/>
    <col min="18" max="19" width="10.5" style="1" customWidth="1"/>
    <col min="20" max="20" width="15.33203125" style="1" customWidth="1"/>
    <col min="21" max="21" width="15.1640625" style="1" customWidth="1"/>
    <col min="22" max="22" width="20.33203125" style="1" customWidth="1"/>
    <col min="23" max="23" width="55.83203125" style="1" customWidth="1"/>
    <col min="24" max="27" width="10.5" style="1" customWidth="1"/>
    <col min="28" max="28" width="45.5" style="1" customWidth="1"/>
  </cols>
  <sheetData>
    <row r="1" spans="1:28" s="1" customFormat="1" ht="15" customHeight="1" x14ac:dyDescent="0.25">
      <c r="A1" s="16" t="s">
        <v>0</v>
      </c>
      <c r="B1" s="16"/>
      <c r="C1" s="16"/>
      <c r="D1" s="16"/>
      <c r="E1" s="16"/>
      <c r="F1" s="17" t="s">
        <v>1</v>
      </c>
      <c r="G1" s="17"/>
      <c r="H1" s="17"/>
      <c r="I1" s="17"/>
      <c r="J1" s="19" t="s">
        <v>2</v>
      </c>
      <c r="K1" s="19"/>
      <c r="L1" s="19"/>
      <c r="M1" s="19"/>
      <c r="N1" s="19"/>
      <c r="O1" s="19"/>
    </row>
    <row r="2" spans="1:28" s="1" customFormat="1" ht="15" customHeight="1" x14ac:dyDescent="0.25">
      <c r="A2" s="20" t="s">
        <v>3</v>
      </c>
      <c r="B2" s="20"/>
      <c r="C2" s="20"/>
      <c r="D2" s="20"/>
      <c r="E2" s="20"/>
      <c r="F2" s="18"/>
      <c r="G2" s="18"/>
      <c r="H2" s="18"/>
      <c r="I2" s="18"/>
      <c r="J2" s="21" t="s">
        <v>4</v>
      </c>
      <c r="K2" s="21"/>
      <c r="L2" s="21"/>
      <c r="M2" s="21"/>
      <c r="N2" s="21"/>
      <c r="O2" s="21"/>
    </row>
    <row r="3" spans="1:28" s="1" customFormat="1" ht="15" customHeight="1" x14ac:dyDescent="0.25">
      <c r="A3" s="20" t="s">
        <v>5</v>
      </c>
      <c r="B3" s="20"/>
      <c r="C3" s="20"/>
      <c r="D3" s="20"/>
      <c r="E3" s="20"/>
      <c r="F3" s="18"/>
      <c r="G3" s="18"/>
      <c r="H3" s="18"/>
      <c r="I3" s="18"/>
      <c r="J3" s="22"/>
      <c r="K3" s="22"/>
      <c r="L3" s="22"/>
      <c r="M3" s="22"/>
      <c r="N3" s="22"/>
      <c r="O3" s="22"/>
    </row>
    <row r="4" spans="1:28" s="1" customFormat="1" ht="15" customHeight="1" x14ac:dyDescent="0.25">
      <c r="A4" s="26" t="str">
        <f>HYPERLINK("mailto:books@infra-m.ru", "mailto:books@infra-m.ru")</f>
        <v>mailto:books@infra-m.ru</v>
      </c>
      <c r="B4" s="23"/>
      <c r="C4" s="23"/>
      <c r="D4" s="23"/>
      <c r="E4" s="23"/>
      <c r="F4" s="18"/>
      <c r="G4" s="18"/>
      <c r="H4" s="18"/>
      <c r="I4" s="18"/>
      <c r="J4" s="22"/>
      <c r="K4" s="22"/>
      <c r="L4" s="22"/>
      <c r="M4" s="22"/>
      <c r="N4" s="22"/>
      <c r="O4" s="22"/>
    </row>
    <row r="5" spans="1:28" s="1" customFormat="1" ht="15" customHeight="1" x14ac:dyDescent="0.25">
      <c r="A5" s="26" t="str">
        <f>HYPERLINK("https://infra-m.ru", "https://infra-m.ru")</f>
        <v>https://infra-m.ru</v>
      </c>
      <c r="B5" s="23"/>
      <c r="C5" s="23"/>
      <c r="D5" s="23"/>
      <c r="E5" s="23"/>
      <c r="F5" s="18"/>
      <c r="G5" s="18"/>
      <c r="H5" s="18"/>
      <c r="I5" s="18"/>
      <c r="J5" s="22"/>
      <c r="K5" s="22"/>
      <c r="L5" s="22"/>
      <c r="M5" s="22"/>
      <c r="N5" s="22"/>
      <c r="O5" s="22"/>
    </row>
    <row r="6" spans="1:28" s="1" customFormat="1" ht="11.1" customHeight="1" x14ac:dyDescent="0.2"/>
    <row r="7" spans="1:28" s="2" customFormat="1" ht="21.95" customHeight="1" x14ac:dyDescent="0.2">
      <c r="A7" s="3" t="s">
        <v>6</v>
      </c>
      <c r="B7" s="3" t="s">
        <v>7</v>
      </c>
      <c r="C7" s="3" t="s">
        <v>8</v>
      </c>
      <c r="D7" s="3" t="s">
        <v>9</v>
      </c>
      <c r="E7" s="3" t="s">
        <v>10</v>
      </c>
      <c r="F7" s="3" t="s">
        <v>11</v>
      </c>
      <c r="G7" s="3" t="s">
        <v>12</v>
      </c>
      <c r="H7" s="3" t="s">
        <v>13</v>
      </c>
      <c r="I7" s="3" t="s">
        <v>14</v>
      </c>
      <c r="J7" s="3" t="s">
        <v>15</v>
      </c>
      <c r="K7" s="3" t="s">
        <v>16</v>
      </c>
      <c r="L7" s="3" t="s">
        <v>17</v>
      </c>
      <c r="M7" s="3" t="s">
        <v>18</v>
      </c>
      <c r="N7" s="3" t="s">
        <v>19</v>
      </c>
      <c r="O7" s="3" t="s">
        <v>20</v>
      </c>
      <c r="P7" s="3" t="s">
        <v>21</v>
      </c>
      <c r="Q7" s="3" t="s">
        <v>22</v>
      </c>
      <c r="R7" s="3" t="s">
        <v>23</v>
      </c>
      <c r="S7" s="3" t="s">
        <v>24</v>
      </c>
      <c r="T7" s="3" t="s">
        <v>25</v>
      </c>
      <c r="U7" s="3" t="s">
        <v>26</v>
      </c>
      <c r="V7" s="3" t="s">
        <v>27</v>
      </c>
      <c r="W7" s="3" t="s">
        <v>28</v>
      </c>
      <c r="X7" s="3" t="s">
        <v>29</v>
      </c>
      <c r="Y7" s="3" t="s">
        <v>30</v>
      </c>
      <c r="Z7" s="3" t="s">
        <v>31</v>
      </c>
      <c r="AA7" s="3" t="s">
        <v>32</v>
      </c>
      <c r="AB7" s="3" t="s">
        <v>33</v>
      </c>
    </row>
    <row r="8" spans="1:28" s="4" customFormat="1" ht="51.95" customHeight="1" x14ac:dyDescent="0.2">
      <c r="A8" s="5">
        <v>0</v>
      </c>
      <c r="B8" s="6" t="s">
        <v>34</v>
      </c>
      <c r="C8" s="7">
        <v>1040</v>
      </c>
      <c r="D8" s="8" t="s">
        <v>35</v>
      </c>
      <c r="E8" s="8" t="s">
        <v>36</v>
      </c>
      <c r="F8" s="8" t="s">
        <v>37</v>
      </c>
      <c r="G8" s="6" t="s">
        <v>38</v>
      </c>
      <c r="H8" s="6" t="s">
        <v>39</v>
      </c>
      <c r="I8" s="8" t="s">
        <v>40</v>
      </c>
      <c r="J8" s="9">
        <v>1</v>
      </c>
      <c r="K8" s="9">
        <v>224</v>
      </c>
      <c r="L8" s="9">
        <v>2024</v>
      </c>
      <c r="M8" s="8" t="s">
        <v>41</v>
      </c>
      <c r="N8" s="8" t="s">
        <v>42</v>
      </c>
      <c r="O8" s="8" t="s">
        <v>43</v>
      </c>
      <c r="P8" s="6" t="s">
        <v>44</v>
      </c>
      <c r="Q8" s="8" t="s">
        <v>45</v>
      </c>
      <c r="R8" s="10" t="s">
        <v>46</v>
      </c>
      <c r="S8" s="11"/>
      <c r="T8" s="6"/>
      <c r="U8" s="12"/>
      <c r="V8" s="27" t="str">
        <f>HYPERLINK("https://znanium.ru/catalog/product/1899837", "Ознакомиться")</f>
        <v>Ознакомиться</v>
      </c>
      <c r="W8" s="8" t="s">
        <v>47</v>
      </c>
      <c r="X8" s="6"/>
      <c r="Y8" s="6"/>
      <c r="Z8" s="6"/>
      <c r="AA8" s="6" t="s">
        <v>48</v>
      </c>
      <c r="AB8" s="8" t="s">
        <v>49</v>
      </c>
    </row>
    <row r="9" spans="1:28" s="4" customFormat="1" ht="51.95" customHeight="1" x14ac:dyDescent="0.2">
      <c r="A9" s="5">
        <v>0</v>
      </c>
      <c r="B9" s="6" t="s">
        <v>50</v>
      </c>
      <c r="C9" s="7">
        <v>1144</v>
      </c>
      <c r="D9" s="8" t="s">
        <v>51</v>
      </c>
      <c r="E9" s="8" t="s">
        <v>52</v>
      </c>
      <c r="F9" s="8" t="s">
        <v>53</v>
      </c>
      <c r="G9" s="6" t="s">
        <v>54</v>
      </c>
      <c r="H9" s="6" t="s">
        <v>39</v>
      </c>
      <c r="I9" s="8" t="s">
        <v>55</v>
      </c>
      <c r="J9" s="9">
        <v>1</v>
      </c>
      <c r="K9" s="9">
        <v>252</v>
      </c>
      <c r="L9" s="9">
        <v>2023</v>
      </c>
      <c r="M9" s="8" t="s">
        <v>56</v>
      </c>
      <c r="N9" s="8" t="s">
        <v>42</v>
      </c>
      <c r="O9" s="8" t="s">
        <v>43</v>
      </c>
      <c r="P9" s="6" t="s">
        <v>57</v>
      </c>
      <c r="Q9" s="8" t="s">
        <v>58</v>
      </c>
      <c r="R9" s="10" t="s">
        <v>59</v>
      </c>
      <c r="S9" s="11" t="s">
        <v>60</v>
      </c>
      <c r="T9" s="6" t="s">
        <v>61</v>
      </c>
      <c r="U9" s="12"/>
      <c r="V9" s="27" t="str">
        <f>HYPERLINK("https://znanium.ru/catalog/product/1842526", "Ознакомиться")</f>
        <v>Ознакомиться</v>
      </c>
      <c r="W9" s="8" t="s">
        <v>62</v>
      </c>
      <c r="X9" s="6"/>
      <c r="Y9" s="6"/>
      <c r="Z9" s="6"/>
      <c r="AA9" s="6" t="s">
        <v>63</v>
      </c>
      <c r="AB9" s="8" t="s">
        <v>64</v>
      </c>
    </row>
    <row r="10" spans="1:28" s="4" customFormat="1" ht="51.95" customHeight="1" x14ac:dyDescent="0.2">
      <c r="A10" s="5">
        <v>0</v>
      </c>
      <c r="B10" s="6" t="s">
        <v>65</v>
      </c>
      <c r="C10" s="13">
        <v>800</v>
      </c>
      <c r="D10" s="8" t="s">
        <v>66</v>
      </c>
      <c r="E10" s="8" t="s">
        <v>67</v>
      </c>
      <c r="F10" s="8" t="s">
        <v>68</v>
      </c>
      <c r="G10" s="6" t="s">
        <v>38</v>
      </c>
      <c r="H10" s="6" t="s">
        <v>69</v>
      </c>
      <c r="I10" s="8" t="s">
        <v>70</v>
      </c>
      <c r="J10" s="9">
        <v>1</v>
      </c>
      <c r="K10" s="9">
        <v>161</v>
      </c>
      <c r="L10" s="9">
        <v>2024</v>
      </c>
      <c r="M10" s="8" t="s">
        <v>71</v>
      </c>
      <c r="N10" s="8" t="s">
        <v>42</v>
      </c>
      <c r="O10" s="8" t="s">
        <v>43</v>
      </c>
      <c r="P10" s="6" t="s">
        <v>72</v>
      </c>
      <c r="Q10" s="8" t="s">
        <v>45</v>
      </c>
      <c r="R10" s="10" t="s">
        <v>73</v>
      </c>
      <c r="S10" s="11"/>
      <c r="T10" s="6"/>
      <c r="U10" s="12"/>
      <c r="V10" s="27" t="str">
        <f>HYPERLINK("https://znanium.ru/catalog/product/2107301", "Ознакомиться")</f>
        <v>Ознакомиться</v>
      </c>
      <c r="W10" s="8" t="s">
        <v>74</v>
      </c>
      <c r="X10" s="6"/>
      <c r="Y10" s="6"/>
      <c r="Z10" s="6"/>
      <c r="AA10" s="6" t="s">
        <v>75</v>
      </c>
      <c r="AB10" s="8" t="s">
        <v>76</v>
      </c>
    </row>
    <row r="11" spans="1:28" s="4" customFormat="1" ht="51.95" customHeight="1" x14ac:dyDescent="0.2">
      <c r="A11" s="5">
        <v>0</v>
      </c>
      <c r="B11" s="6" t="s">
        <v>77</v>
      </c>
      <c r="C11" s="7">
        <v>1680</v>
      </c>
      <c r="D11" s="8" t="s">
        <v>78</v>
      </c>
      <c r="E11" s="8" t="s">
        <v>79</v>
      </c>
      <c r="F11" s="8" t="s">
        <v>80</v>
      </c>
      <c r="G11" s="6" t="s">
        <v>81</v>
      </c>
      <c r="H11" s="6" t="s">
        <v>82</v>
      </c>
      <c r="I11" s="8"/>
      <c r="J11" s="9">
        <v>1</v>
      </c>
      <c r="K11" s="9">
        <v>336</v>
      </c>
      <c r="L11" s="9">
        <v>2025</v>
      </c>
      <c r="M11" s="8" t="s">
        <v>83</v>
      </c>
      <c r="N11" s="8" t="s">
        <v>42</v>
      </c>
      <c r="O11" s="8" t="s">
        <v>43</v>
      </c>
      <c r="P11" s="6" t="s">
        <v>72</v>
      </c>
      <c r="Q11" s="8" t="s">
        <v>84</v>
      </c>
      <c r="R11" s="10" t="s">
        <v>85</v>
      </c>
      <c r="S11" s="11" t="s">
        <v>86</v>
      </c>
      <c r="T11" s="6"/>
      <c r="U11" s="12"/>
      <c r="V11" s="27" t="str">
        <f>HYPERLINK("https://znanium.ru/catalog/product/2156917", "Ознакомиться")</f>
        <v>Ознакомиться</v>
      </c>
      <c r="W11" s="8" t="s">
        <v>87</v>
      </c>
      <c r="X11" s="6"/>
      <c r="Y11" s="6"/>
      <c r="Z11" s="6"/>
      <c r="AA11" s="6" t="s">
        <v>88</v>
      </c>
      <c r="AB11" s="8" t="s">
        <v>89</v>
      </c>
    </row>
    <row r="12" spans="1:28" s="4" customFormat="1" ht="51.95" customHeight="1" x14ac:dyDescent="0.2">
      <c r="A12" s="5">
        <v>0</v>
      </c>
      <c r="B12" s="6" t="s">
        <v>90</v>
      </c>
      <c r="C12" s="7">
        <v>1784</v>
      </c>
      <c r="D12" s="8" t="s">
        <v>91</v>
      </c>
      <c r="E12" s="8" t="s">
        <v>92</v>
      </c>
      <c r="F12" s="8" t="s">
        <v>93</v>
      </c>
      <c r="G12" s="6" t="s">
        <v>81</v>
      </c>
      <c r="H12" s="6" t="s">
        <v>94</v>
      </c>
      <c r="I12" s="8"/>
      <c r="J12" s="9">
        <v>1</v>
      </c>
      <c r="K12" s="9">
        <v>380</v>
      </c>
      <c r="L12" s="9">
        <v>2024</v>
      </c>
      <c r="M12" s="8" t="s">
        <v>95</v>
      </c>
      <c r="N12" s="8" t="s">
        <v>42</v>
      </c>
      <c r="O12" s="8" t="s">
        <v>43</v>
      </c>
      <c r="P12" s="6" t="s">
        <v>57</v>
      </c>
      <c r="Q12" s="8" t="s">
        <v>96</v>
      </c>
      <c r="R12" s="10" t="s">
        <v>97</v>
      </c>
      <c r="S12" s="11" t="s">
        <v>98</v>
      </c>
      <c r="T12" s="6"/>
      <c r="U12" s="12"/>
      <c r="V12" s="27" t="str">
        <f>HYPERLINK("https://znanium.ru/catalog/product/1906702", "Ознакомиться")</f>
        <v>Ознакомиться</v>
      </c>
      <c r="W12" s="8" t="s">
        <v>87</v>
      </c>
      <c r="X12" s="6"/>
      <c r="Y12" s="6"/>
      <c r="Z12" s="6"/>
      <c r="AA12" s="6" t="s">
        <v>99</v>
      </c>
      <c r="AB12" s="8" t="s">
        <v>100</v>
      </c>
    </row>
    <row r="13" spans="1:28" s="4" customFormat="1" ht="51.95" customHeight="1" x14ac:dyDescent="0.2">
      <c r="A13" s="5">
        <v>0</v>
      </c>
      <c r="B13" s="6" t="s">
        <v>101</v>
      </c>
      <c r="C13" s="7">
        <v>1424</v>
      </c>
      <c r="D13" s="8" t="s">
        <v>102</v>
      </c>
      <c r="E13" s="8" t="s">
        <v>103</v>
      </c>
      <c r="F13" s="8" t="s">
        <v>104</v>
      </c>
      <c r="G13" s="6" t="s">
        <v>81</v>
      </c>
      <c r="H13" s="6" t="s">
        <v>39</v>
      </c>
      <c r="I13" s="8" t="s">
        <v>105</v>
      </c>
      <c r="J13" s="9">
        <v>1</v>
      </c>
      <c r="K13" s="9">
        <v>284</v>
      </c>
      <c r="L13" s="9">
        <v>2025</v>
      </c>
      <c r="M13" s="8" t="s">
        <v>106</v>
      </c>
      <c r="N13" s="8" t="s">
        <v>42</v>
      </c>
      <c r="O13" s="8" t="s">
        <v>43</v>
      </c>
      <c r="P13" s="6" t="s">
        <v>72</v>
      </c>
      <c r="Q13" s="8" t="s">
        <v>107</v>
      </c>
      <c r="R13" s="10" t="s">
        <v>108</v>
      </c>
      <c r="S13" s="11" t="s">
        <v>109</v>
      </c>
      <c r="T13" s="6"/>
      <c r="U13" s="12"/>
      <c r="V13" s="27" t="str">
        <f>HYPERLINK("https://znanium.ru/catalog/product/1141790", "Ознакомиться")</f>
        <v>Ознакомиться</v>
      </c>
      <c r="W13" s="8" t="s">
        <v>110</v>
      </c>
      <c r="X13" s="6"/>
      <c r="Y13" s="6"/>
      <c r="Z13" s="6" t="s">
        <v>111</v>
      </c>
      <c r="AA13" s="6" t="s">
        <v>112</v>
      </c>
      <c r="AB13" s="8" t="s">
        <v>113</v>
      </c>
    </row>
    <row r="14" spans="1:28" s="4" customFormat="1" ht="51.95" customHeight="1" x14ac:dyDescent="0.2">
      <c r="A14" s="5">
        <v>0</v>
      </c>
      <c r="B14" s="6" t="s">
        <v>114</v>
      </c>
      <c r="C14" s="7">
        <v>1720</v>
      </c>
      <c r="D14" s="8" t="s">
        <v>115</v>
      </c>
      <c r="E14" s="8" t="s">
        <v>103</v>
      </c>
      <c r="F14" s="8" t="s">
        <v>116</v>
      </c>
      <c r="G14" s="6" t="s">
        <v>38</v>
      </c>
      <c r="H14" s="6" t="s">
        <v>39</v>
      </c>
      <c r="I14" s="8" t="s">
        <v>105</v>
      </c>
      <c r="J14" s="9">
        <v>1</v>
      </c>
      <c r="K14" s="9">
        <v>366</v>
      </c>
      <c r="L14" s="9">
        <v>2024</v>
      </c>
      <c r="M14" s="8" t="s">
        <v>117</v>
      </c>
      <c r="N14" s="8" t="s">
        <v>42</v>
      </c>
      <c r="O14" s="8" t="s">
        <v>43</v>
      </c>
      <c r="P14" s="6" t="s">
        <v>72</v>
      </c>
      <c r="Q14" s="8" t="s">
        <v>107</v>
      </c>
      <c r="R14" s="10" t="s">
        <v>118</v>
      </c>
      <c r="S14" s="11" t="s">
        <v>119</v>
      </c>
      <c r="T14" s="6"/>
      <c r="U14" s="12"/>
      <c r="V14" s="27" t="str">
        <f>HYPERLINK("https://znanium.ru/catalog/product/2118078", "Ознакомиться")</f>
        <v>Ознакомиться</v>
      </c>
      <c r="W14" s="8" t="s">
        <v>120</v>
      </c>
      <c r="X14" s="6"/>
      <c r="Y14" s="6"/>
      <c r="Z14" s="6"/>
      <c r="AA14" s="6" t="s">
        <v>121</v>
      </c>
      <c r="AB14" s="8" t="s">
        <v>122</v>
      </c>
    </row>
    <row r="15" spans="1:28" s="4" customFormat="1" ht="51.95" customHeight="1" x14ac:dyDescent="0.2">
      <c r="A15" s="5">
        <v>0</v>
      </c>
      <c r="B15" s="6" t="s">
        <v>123</v>
      </c>
      <c r="C15" s="13">
        <v>890</v>
      </c>
      <c r="D15" s="8" t="s">
        <v>124</v>
      </c>
      <c r="E15" s="8" t="s">
        <v>125</v>
      </c>
      <c r="F15" s="8" t="s">
        <v>126</v>
      </c>
      <c r="G15" s="6" t="s">
        <v>81</v>
      </c>
      <c r="H15" s="6" t="s">
        <v>39</v>
      </c>
      <c r="I15" s="8" t="s">
        <v>55</v>
      </c>
      <c r="J15" s="9">
        <v>1</v>
      </c>
      <c r="K15" s="9">
        <v>192</v>
      </c>
      <c r="L15" s="9">
        <v>2023</v>
      </c>
      <c r="M15" s="8" t="s">
        <v>127</v>
      </c>
      <c r="N15" s="8" t="s">
        <v>42</v>
      </c>
      <c r="O15" s="8" t="s">
        <v>43</v>
      </c>
      <c r="P15" s="6" t="s">
        <v>72</v>
      </c>
      <c r="Q15" s="8" t="s">
        <v>58</v>
      </c>
      <c r="R15" s="10" t="s">
        <v>128</v>
      </c>
      <c r="S15" s="11" t="s">
        <v>129</v>
      </c>
      <c r="T15" s="6"/>
      <c r="U15" s="12"/>
      <c r="V15" s="27" t="str">
        <f>HYPERLINK("https://znanium.ru/catalog/product/1933159", "Ознакомиться")</f>
        <v>Ознакомиться</v>
      </c>
      <c r="W15" s="8" t="s">
        <v>120</v>
      </c>
      <c r="X15" s="6"/>
      <c r="Y15" s="6"/>
      <c r="Z15" s="6"/>
      <c r="AA15" s="6" t="s">
        <v>130</v>
      </c>
      <c r="AB15" s="8" t="s">
        <v>131</v>
      </c>
    </row>
    <row r="16" spans="1:28" s="4" customFormat="1" ht="51.95" customHeight="1" x14ac:dyDescent="0.2">
      <c r="A16" s="5">
        <v>0</v>
      </c>
      <c r="B16" s="6" t="s">
        <v>132</v>
      </c>
      <c r="C16" s="13">
        <v>810</v>
      </c>
      <c r="D16" s="8" t="s">
        <v>133</v>
      </c>
      <c r="E16" s="8" t="s">
        <v>134</v>
      </c>
      <c r="F16" s="8" t="s">
        <v>135</v>
      </c>
      <c r="G16" s="6" t="s">
        <v>38</v>
      </c>
      <c r="H16" s="6" t="s">
        <v>39</v>
      </c>
      <c r="I16" s="8" t="s">
        <v>136</v>
      </c>
      <c r="J16" s="9">
        <v>1</v>
      </c>
      <c r="K16" s="9">
        <v>176</v>
      </c>
      <c r="L16" s="9">
        <v>2024</v>
      </c>
      <c r="M16" s="8" t="s">
        <v>137</v>
      </c>
      <c r="N16" s="8" t="s">
        <v>42</v>
      </c>
      <c r="O16" s="8" t="s">
        <v>43</v>
      </c>
      <c r="P16" s="6" t="s">
        <v>138</v>
      </c>
      <c r="Q16" s="8" t="s">
        <v>45</v>
      </c>
      <c r="R16" s="10" t="s">
        <v>139</v>
      </c>
      <c r="S16" s="11"/>
      <c r="T16" s="6"/>
      <c r="U16" s="12"/>
      <c r="V16" s="27" t="str">
        <f>HYPERLINK("https://znanium.ru/catalog/product/2106645", "Ознакомиться")</f>
        <v>Ознакомиться</v>
      </c>
      <c r="W16" s="8" t="s">
        <v>140</v>
      </c>
      <c r="X16" s="6"/>
      <c r="Y16" s="6"/>
      <c r="Z16" s="6"/>
      <c r="AA16" s="6" t="s">
        <v>141</v>
      </c>
      <c r="AB16" s="8" t="s">
        <v>142</v>
      </c>
    </row>
    <row r="17" spans="1:28" s="4" customFormat="1" ht="51.95" customHeight="1" x14ac:dyDescent="0.2">
      <c r="A17" s="5">
        <v>0</v>
      </c>
      <c r="B17" s="6" t="s">
        <v>143</v>
      </c>
      <c r="C17" s="13">
        <v>674</v>
      </c>
      <c r="D17" s="8" t="s">
        <v>144</v>
      </c>
      <c r="E17" s="8" t="s">
        <v>145</v>
      </c>
      <c r="F17" s="8" t="s">
        <v>146</v>
      </c>
      <c r="G17" s="6" t="s">
        <v>54</v>
      </c>
      <c r="H17" s="6" t="s">
        <v>39</v>
      </c>
      <c r="I17" s="8" t="s">
        <v>147</v>
      </c>
      <c r="J17" s="9">
        <v>1</v>
      </c>
      <c r="K17" s="9">
        <v>148</v>
      </c>
      <c r="L17" s="9">
        <v>2023</v>
      </c>
      <c r="M17" s="8" t="s">
        <v>148</v>
      </c>
      <c r="N17" s="8" t="s">
        <v>42</v>
      </c>
      <c r="O17" s="8" t="s">
        <v>43</v>
      </c>
      <c r="P17" s="6" t="s">
        <v>72</v>
      </c>
      <c r="Q17" s="8" t="s">
        <v>96</v>
      </c>
      <c r="R17" s="10" t="s">
        <v>149</v>
      </c>
      <c r="S17" s="11" t="s">
        <v>150</v>
      </c>
      <c r="T17" s="6"/>
      <c r="U17" s="12"/>
      <c r="V17" s="27" t="str">
        <f>HYPERLINK("https://znanium.ru/catalog/product/972077", "Ознакомиться")</f>
        <v>Ознакомиться</v>
      </c>
      <c r="W17" s="8" t="s">
        <v>151</v>
      </c>
      <c r="X17" s="6"/>
      <c r="Y17" s="6"/>
      <c r="Z17" s="6"/>
      <c r="AA17" s="6" t="s">
        <v>152</v>
      </c>
      <c r="AB17" s="8" t="s">
        <v>153</v>
      </c>
    </row>
    <row r="18" spans="1:28" s="4" customFormat="1" ht="51.95" customHeight="1" x14ac:dyDescent="0.2">
      <c r="A18" s="5">
        <v>0</v>
      </c>
      <c r="B18" s="6" t="s">
        <v>154</v>
      </c>
      <c r="C18" s="7">
        <v>1250</v>
      </c>
      <c r="D18" s="8" t="s">
        <v>155</v>
      </c>
      <c r="E18" s="8" t="s">
        <v>156</v>
      </c>
      <c r="F18" s="8" t="s">
        <v>157</v>
      </c>
      <c r="G18" s="6" t="s">
        <v>54</v>
      </c>
      <c r="H18" s="6" t="s">
        <v>39</v>
      </c>
      <c r="I18" s="8" t="s">
        <v>105</v>
      </c>
      <c r="J18" s="9">
        <v>1</v>
      </c>
      <c r="K18" s="9">
        <v>267</v>
      </c>
      <c r="L18" s="9">
        <v>2023</v>
      </c>
      <c r="M18" s="8" t="s">
        <v>158</v>
      </c>
      <c r="N18" s="8" t="s">
        <v>42</v>
      </c>
      <c r="O18" s="8" t="s">
        <v>43</v>
      </c>
      <c r="P18" s="6" t="s">
        <v>72</v>
      </c>
      <c r="Q18" s="8" t="s">
        <v>107</v>
      </c>
      <c r="R18" s="10" t="s">
        <v>159</v>
      </c>
      <c r="S18" s="11"/>
      <c r="T18" s="6"/>
      <c r="U18" s="12"/>
      <c r="V18" s="27" t="str">
        <f>HYPERLINK("https://znanium.ru/catalog/product/1859086", "Ознакомиться")</f>
        <v>Ознакомиться</v>
      </c>
      <c r="W18" s="8" t="s">
        <v>160</v>
      </c>
      <c r="X18" s="6"/>
      <c r="Y18" s="6"/>
      <c r="Z18" s="6"/>
      <c r="AA18" s="6" t="s">
        <v>161</v>
      </c>
      <c r="AB18" s="8" t="s">
        <v>162</v>
      </c>
    </row>
    <row r="19" spans="1:28" s="4" customFormat="1" ht="51.95" customHeight="1" x14ac:dyDescent="0.2">
      <c r="A19" s="5">
        <v>0</v>
      </c>
      <c r="B19" s="6" t="s">
        <v>163</v>
      </c>
      <c r="C19" s="7">
        <v>1330</v>
      </c>
      <c r="D19" s="8" t="s">
        <v>164</v>
      </c>
      <c r="E19" s="8" t="s">
        <v>165</v>
      </c>
      <c r="F19" s="8" t="s">
        <v>166</v>
      </c>
      <c r="G19" s="6" t="s">
        <v>81</v>
      </c>
      <c r="H19" s="6" t="s">
        <v>82</v>
      </c>
      <c r="I19" s="8"/>
      <c r="J19" s="9">
        <v>1</v>
      </c>
      <c r="K19" s="9">
        <v>288</v>
      </c>
      <c r="L19" s="9">
        <v>2024</v>
      </c>
      <c r="M19" s="8" t="s">
        <v>167</v>
      </c>
      <c r="N19" s="8" t="s">
        <v>42</v>
      </c>
      <c r="O19" s="8" t="s">
        <v>43</v>
      </c>
      <c r="P19" s="6" t="s">
        <v>57</v>
      </c>
      <c r="Q19" s="8" t="s">
        <v>107</v>
      </c>
      <c r="R19" s="10" t="s">
        <v>159</v>
      </c>
      <c r="S19" s="11" t="s">
        <v>168</v>
      </c>
      <c r="T19" s="6"/>
      <c r="U19" s="12"/>
      <c r="V19" s="27" t="str">
        <f>HYPERLINK("https://znanium.ru/catalog/product/2125913", "Ознакомиться")</f>
        <v>Ознакомиться</v>
      </c>
      <c r="W19" s="8" t="s">
        <v>169</v>
      </c>
      <c r="X19" s="6"/>
      <c r="Y19" s="6"/>
      <c r="Z19" s="6"/>
      <c r="AA19" s="6" t="s">
        <v>170</v>
      </c>
      <c r="AB19" s="8" t="s">
        <v>171</v>
      </c>
    </row>
    <row r="20" spans="1:28" s="4" customFormat="1" ht="51.95" customHeight="1" x14ac:dyDescent="0.2">
      <c r="A20" s="5">
        <v>0</v>
      </c>
      <c r="B20" s="6" t="s">
        <v>172</v>
      </c>
      <c r="C20" s="7">
        <v>2950</v>
      </c>
      <c r="D20" s="8" t="s">
        <v>173</v>
      </c>
      <c r="E20" s="8" t="s">
        <v>174</v>
      </c>
      <c r="F20" s="8" t="s">
        <v>175</v>
      </c>
      <c r="G20" s="6" t="s">
        <v>54</v>
      </c>
      <c r="H20" s="6" t="s">
        <v>82</v>
      </c>
      <c r="I20" s="8"/>
      <c r="J20" s="9">
        <v>1</v>
      </c>
      <c r="K20" s="9">
        <v>656</v>
      </c>
      <c r="L20" s="9">
        <v>2023</v>
      </c>
      <c r="M20" s="8" t="s">
        <v>176</v>
      </c>
      <c r="N20" s="8" t="s">
        <v>42</v>
      </c>
      <c r="O20" s="8" t="s">
        <v>43</v>
      </c>
      <c r="P20" s="6" t="s">
        <v>57</v>
      </c>
      <c r="Q20" s="8" t="s">
        <v>58</v>
      </c>
      <c r="R20" s="10" t="s">
        <v>177</v>
      </c>
      <c r="S20" s="11" t="s">
        <v>178</v>
      </c>
      <c r="T20" s="6"/>
      <c r="U20" s="12"/>
      <c r="V20" s="27" t="str">
        <f>HYPERLINK("https://znanium.ru/catalog/product/2139996", "Ознакомиться")</f>
        <v>Ознакомиться</v>
      </c>
      <c r="W20" s="8" t="s">
        <v>169</v>
      </c>
      <c r="X20" s="6"/>
      <c r="Y20" s="6"/>
      <c r="Z20" s="6"/>
      <c r="AA20" s="6" t="s">
        <v>179</v>
      </c>
      <c r="AB20" s="8" t="s">
        <v>180</v>
      </c>
    </row>
    <row r="21" spans="1:28" s="4" customFormat="1" ht="51.95" customHeight="1" x14ac:dyDescent="0.2">
      <c r="A21" s="5">
        <v>0</v>
      </c>
      <c r="B21" s="6" t="s">
        <v>181</v>
      </c>
      <c r="C21" s="7">
        <v>3344</v>
      </c>
      <c r="D21" s="8" t="s">
        <v>182</v>
      </c>
      <c r="E21" s="8" t="s">
        <v>183</v>
      </c>
      <c r="F21" s="8" t="s">
        <v>175</v>
      </c>
      <c r="G21" s="6" t="s">
        <v>54</v>
      </c>
      <c r="H21" s="6" t="s">
        <v>82</v>
      </c>
      <c r="I21" s="8"/>
      <c r="J21" s="9">
        <v>1</v>
      </c>
      <c r="K21" s="9">
        <v>672</v>
      </c>
      <c r="L21" s="9">
        <v>2025</v>
      </c>
      <c r="M21" s="8" t="s">
        <v>184</v>
      </c>
      <c r="N21" s="8" t="s">
        <v>42</v>
      </c>
      <c r="O21" s="8" t="s">
        <v>43</v>
      </c>
      <c r="P21" s="6" t="s">
        <v>57</v>
      </c>
      <c r="Q21" s="8" t="s">
        <v>58</v>
      </c>
      <c r="R21" s="10" t="s">
        <v>177</v>
      </c>
      <c r="S21" s="11" t="s">
        <v>178</v>
      </c>
      <c r="T21" s="6"/>
      <c r="U21" s="12"/>
      <c r="V21" s="27" t="str">
        <f>HYPERLINK("https://znanium.ru/catalog/product/2139996", "Ознакомиться")</f>
        <v>Ознакомиться</v>
      </c>
      <c r="W21" s="8" t="s">
        <v>169</v>
      </c>
      <c r="X21" s="6"/>
      <c r="Y21" s="6"/>
      <c r="Z21" s="6"/>
      <c r="AA21" s="6" t="s">
        <v>185</v>
      </c>
      <c r="AB21" s="8" t="s">
        <v>180</v>
      </c>
    </row>
    <row r="22" spans="1:28" s="4" customFormat="1" ht="51.95" customHeight="1" x14ac:dyDescent="0.2">
      <c r="A22" s="5">
        <v>0</v>
      </c>
      <c r="B22" s="6" t="s">
        <v>186</v>
      </c>
      <c r="C22" s="7">
        <v>1394</v>
      </c>
      <c r="D22" s="8" t="s">
        <v>187</v>
      </c>
      <c r="E22" s="8" t="s">
        <v>188</v>
      </c>
      <c r="F22" s="8" t="s">
        <v>189</v>
      </c>
      <c r="G22" s="6" t="s">
        <v>54</v>
      </c>
      <c r="H22" s="6" t="s">
        <v>190</v>
      </c>
      <c r="I22" s="8" t="s">
        <v>105</v>
      </c>
      <c r="J22" s="9">
        <v>1</v>
      </c>
      <c r="K22" s="9">
        <v>304</v>
      </c>
      <c r="L22" s="9">
        <v>2024</v>
      </c>
      <c r="M22" s="8" t="s">
        <v>191</v>
      </c>
      <c r="N22" s="8" t="s">
        <v>42</v>
      </c>
      <c r="O22" s="8" t="s">
        <v>43</v>
      </c>
      <c r="P22" s="6" t="s">
        <v>72</v>
      </c>
      <c r="Q22" s="8" t="s">
        <v>107</v>
      </c>
      <c r="R22" s="10" t="s">
        <v>159</v>
      </c>
      <c r="S22" s="11" t="s">
        <v>192</v>
      </c>
      <c r="T22" s="6"/>
      <c r="U22" s="12"/>
      <c r="V22" s="27" t="str">
        <f>HYPERLINK("https://znanium.ru/catalog/product/1141806", "Ознакомиться")</f>
        <v>Ознакомиться</v>
      </c>
      <c r="W22" s="8" t="s">
        <v>193</v>
      </c>
      <c r="X22" s="6"/>
      <c r="Y22" s="6"/>
      <c r="Z22" s="6"/>
      <c r="AA22" s="6" t="s">
        <v>194</v>
      </c>
      <c r="AB22" s="8" t="s">
        <v>195</v>
      </c>
    </row>
    <row r="23" spans="1:28" s="4" customFormat="1" ht="51.95" customHeight="1" x14ac:dyDescent="0.2">
      <c r="A23" s="5">
        <v>0</v>
      </c>
      <c r="B23" s="6" t="s">
        <v>196</v>
      </c>
      <c r="C23" s="7">
        <v>1514</v>
      </c>
      <c r="D23" s="8" t="s">
        <v>197</v>
      </c>
      <c r="E23" s="8" t="s">
        <v>188</v>
      </c>
      <c r="F23" s="8" t="s">
        <v>198</v>
      </c>
      <c r="G23" s="6" t="s">
        <v>54</v>
      </c>
      <c r="H23" s="6" t="s">
        <v>39</v>
      </c>
      <c r="I23" s="8" t="s">
        <v>199</v>
      </c>
      <c r="J23" s="9">
        <v>1</v>
      </c>
      <c r="K23" s="9">
        <v>328</v>
      </c>
      <c r="L23" s="9">
        <v>2024</v>
      </c>
      <c r="M23" s="8" t="s">
        <v>200</v>
      </c>
      <c r="N23" s="8" t="s">
        <v>42</v>
      </c>
      <c r="O23" s="8" t="s">
        <v>43</v>
      </c>
      <c r="P23" s="6" t="s">
        <v>72</v>
      </c>
      <c r="Q23" s="8" t="s">
        <v>58</v>
      </c>
      <c r="R23" s="10" t="s">
        <v>201</v>
      </c>
      <c r="S23" s="11" t="s">
        <v>202</v>
      </c>
      <c r="T23" s="6"/>
      <c r="U23" s="12"/>
      <c r="V23" s="27" t="str">
        <f>HYPERLINK("https://znanium.ru/catalog/product/1834664", "Ознакомиться")</f>
        <v>Ознакомиться</v>
      </c>
      <c r="W23" s="8" t="s">
        <v>203</v>
      </c>
      <c r="X23" s="6"/>
      <c r="Y23" s="6"/>
      <c r="Z23" s="6"/>
      <c r="AA23" s="6" t="s">
        <v>204</v>
      </c>
      <c r="AB23" s="8" t="s">
        <v>205</v>
      </c>
    </row>
    <row r="24" spans="1:28" s="4" customFormat="1" ht="51.95" customHeight="1" x14ac:dyDescent="0.2">
      <c r="A24" s="5">
        <v>0</v>
      </c>
      <c r="B24" s="6" t="s">
        <v>206</v>
      </c>
      <c r="C24" s="7">
        <v>1604</v>
      </c>
      <c r="D24" s="8" t="s">
        <v>207</v>
      </c>
      <c r="E24" s="8" t="s">
        <v>165</v>
      </c>
      <c r="F24" s="8" t="s">
        <v>208</v>
      </c>
      <c r="G24" s="6" t="s">
        <v>81</v>
      </c>
      <c r="H24" s="6" t="s">
        <v>39</v>
      </c>
      <c r="I24" s="8" t="s">
        <v>105</v>
      </c>
      <c r="J24" s="9">
        <v>1</v>
      </c>
      <c r="K24" s="9">
        <v>342</v>
      </c>
      <c r="L24" s="9">
        <v>2024</v>
      </c>
      <c r="M24" s="8" t="s">
        <v>209</v>
      </c>
      <c r="N24" s="8" t="s">
        <v>42</v>
      </c>
      <c r="O24" s="8" t="s">
        <v>43</v>
      </c>
      <c r="P24" s="6" t="s">
        <v>72</v>
      </c>
      <c r="Q24" s="8" t="s">
        <v>107</v>
      </c>
      <c r="R24" s="10" t="s">
        <v>159</v>
      </c>
      <c r="S24" s="11" t="s">
        <v>119</v>
      </c>
      <c r="T24" s="6"/>
      <c r="U24" s="12"/>
      <c r="V24" s="27" t="str">
        <f>HYPERLINK("https://znanium.ru/catalog/product/1190666", "Ознакомиться")</f>
        <v>Ознакомиться</v>
      </c>
      <c r="W24" s="8" t="s">
        <v>193</v>
      </c>
      <c r="X24" s="6"/>
      <c r="Y24" s="6"/>
      <c r="Z24" s="6"/>
      <c r="AA24" s="6" t="s">
        <v>210</v>
      </c>
      <c r="AB24" s="8" t="s">
        <v>211</v>
      </c>
    </row>
    <row r="25" spans="1:28" s="4" customFormat="1" ht="51.95" customHeight="1" x14ac:dyDescent="0.2">
      <c r="A25" s="5">
        <v>0</v>
      </c>
      <c r="B25" s="6" t="s">
        <v>212</v>
      </c>
      <c r="C25" s="7">
        <v>1364</v>
      </c>
      <c r="D25" s="8" t="s">
        <v>213</v>
      </c>
      <c r="E25" s="8" t="s">
        <v>188</v>
      </c>
      <c r="F25" s="8" t="s">
        <v>214</v>
      </c>
      <c r="G25" s="6" t="s">
        <v>54</v>
      </c>
      <c r="H25" s="6" t="s">
        <v>94</v>
      </c>
      <c r="I25" s="8" t="s">
        <v>105</v>
      </c>
      <c r="J25" s="9">
        <v>1</v>
      </c>
      <c r="K25" s="9">
        <v>272</v>
      </c>
      <c r="L25" s="9">
        <v>2025</v>
      </c>
      <c r="M25" s="8" t="s">
        <v>215</v>
      </c>
      <c r="N25" s="8" t="s">
        <v>42</v>
      </c>
      <c r="O25" s="8" t="s">
        <v>43</v>
      </c>
      <c r="P25" s="6" t="s">
        <v>72</v>
      </c>
      <c r="Q25" s="8" t="s">
        <v>107</v>
      </c>
      <c r="R25" s="10" t="s">
        <v>216</v>
      </c>
      <c r="S25" s="11" t="s">
        <v>217</v>
      </c>
      <c r="T25" s="6"/>
      <c r="U25" s="12"/>
      <c r="V25" s="27" t="str">
        <f>HYPERLINK("https://znanium.ru/catalog/product/1048495", "Ознакомиться")</f>
        <v>Ознакомиться</v>
      </c>
      <c r="W25" s="8" t="s">
        <v>218</v>
      </c>
      <c r="X25" s="6"/>
      <c r="Y25" s="6"/>
      <c r="Z25" s="6" t="s">
        <v>111</v>
      </c>
      <c r="AA25" s="6" t="s">
        <v>152</v>
      </c>
      <c r="AB25" s="8" t="s">
        <v>219</v>
      </c>
    </row>
    <row r="26" spans="1:28" s="4" customFormat="1" ht="51.95" customHeight="1" x14ac:dyDescent="0.2">
      <c r="A26" s="5">
        <v>0</v>
      </c>
      <c r="B26" s="6" t="s">
        <v>220</v>
      </c>
      <c r="C26" s="13">
        <v>940</v>
      </c>
      <c r="D26" s="8" t="s">
        <v>221</v>
      </c>
      <c r="E26" s="8" t="s">
        <v>188</v>
      </c>
      <c r="F26" s="8" t="s">
        <v>222</v>
      </c>
      <c r="G26" s="6" t="s">
        <v>81</v>
      </c>
      <c r="H26" s="6" t="s">
        <v>39</v>
      </c>
      <c r="I26" s="8" t="s">
        <v>105</v>
      </c>
      <c r="J26" s="9">
        <v>1</v>
      </c>
      <c r="K26" s="9">
        <v>197</v>
      </c>
      <c r="L26" s="9">
        <v>2024</v>
      </c>
      <c r="M26" s="8" t="s">
        <v>223</v>
      </c>
      <c r="N26" s="8" t="s">
        <v>42</v>
      </c>
      <c r="O26" s="8" t="s">
        <v>43</v>
      </c>
      <c r="P26" s="6" t="s">
        <v>72</v>
      </c>
      <c r="Q26" s="8" t="s">
        <v>107</v>
      </c>
      <c r="R26" s="10" t="s">
        <v>224</v>
      </c>
      <c r="S26" s="11" t="s">
        <v>225</v>
      </c>
      <c r="T26" s="6"/>
      <c r="U26" s="12"/>
      <c r="V26" s="27" t="str">
        <f>HYPERLINK("https://znanium.ru/catalog/product/2085534", "Ознакомиться")</f>
        <v>Ознакомиться</v>
      </c>
      <c r="W26" s="8" t="s">
        <v>74</v>
      </c>
      <c r="X26" s="6"/>
      <c r="Y26" s="6"/>
      <c r="Z26" s="6"/>
      <c r="AA26" s="6" t="s">
        <v>226</v>
      </c>
      <c r="AB26" s="8" t="s">
        <v>227</v>
      </c>
    </row>
    <row r="27" spans="1:28" s="4" customFormat="1" ht="51.95" customHeight="1" x14ac:dyDescent="0.2">
      <c r="A27" s="5">
        <v>0</v>
      </c>
      <c r="B27" s="6" t="s">
        <v>228</v>
      </c>
      <c r="C27" s="7">
        <v>1154.9000000000001</v>
      </c>
      <c r="D27" s="8" t="s">
        <v>229</v>
      </c>
      <c r="E27" s="8" t="s">
        <v>165</v>
      </c>
      <c r="F27" s="8" t="s">
        <v>230</v>
      </c>
      <c r="G27" s="6" t="s">
        <v>54</v>
      </c>
      <c r="H27" s="6" t="s">
        <v>39</v>
      </c>
      <c r="I27" s="8" t="s">
        <v>55</v>
      </c>
      <c r="J27" s="9">
        <v>1</v>
      </c>
      <c r="K27" s="9">
        <v>256</v>
      </c>
      <c r="L27" s="9">
        <v>2023</v>
      </c>
      <c r="M27" s="8" t="s">
        <v>231</v>
      </c>
      <c r="N27" s="8" t="s">
        <v>42</v>
      </c>
      <c r="O27" s="8" t="s">
        <v>43</v>
      </c>
      <c r="P27" s="6" t="s">
        <v>72</v>
      </c>
      <c r="Q27" s="8" t="s">
        <v>58</v>
      </c>
      <c r="R27" s="10" t="s">
        <v>232</v>
      </c>
      <c r="S27" s="11" t="s">
        <v>233</v>
      </c>
      <c r="T27" s="6"/>
      <c r="U27" s="12"/>
      <c r="V27" s="27" t="str">
        <f>HYPERLINK("https://znanium.ru/catalog/product/1228802", "Ознакомиться")</f>
        <v>Ознакомиться</v>
      </c>
      <c r="W27" s="8" t="s">
        <v>234</v>
      </c>
      <c r="X27" s="6"/>
      <c r="Y27" s="6"/>
      <c r="Z27" s="6"/>
      <c r="AA27" s="6" t="s">
        <v>235</v>
      </c>
      <c r="AB27" s="8" t="s">
        <v>236</v>
      </c>
    </row>
    <row r="28" spans="1:28" s="4" customFormat="1" ht="51.95" customHeight="1" x14ac:dyDescent="0.2">
      <c r="A28" s="5">
        <v>0</v>
      </c>
      <c r="B28" s="6" t="s">
        <v>237</v>
      </c>
      <c r="C28" s="7">
        <v>1660</v>
      </c>
      <c r="D28" s="8" t="s">
        <v>238</v>
      </c>
      <c r="E28" s="8" t="s">
        <v>239</v>
      </c>
      <c r="F28" s="8" t="s">
        <v>240</v>
      </c>
      <c r="G28" s="6" t="s">
        <v>81</v>
      </c>
      <c r="H28" s="6" t="s">
        <v>39</v>
      </c>
      <c r="I28" s="8" t="s">
        <v>241</v>
      </c>
      <c r="J28" s="9">
        <v>1</v>
      </c>
      <c r="K28" s="9">
        <v>367</v>
      </c>
      <c r="L28" s="9">
        <v>2023</v>
      </c>
      <c r="M28" s="8" t="s">
        <v>242</v>
      </c>
      <c r="N28" s="8" t="s">
        <v>42</v>
      </c>
      <c r="O28" s="8" t="s">
        <v>43</v>
      </c>
      <c r="P28" s="6" t="s">
        <v>72</v>
      </c>
      <c r="Q28" s="8" t="s">
        <v>58</v>
      </c>
      <c r="R28" s="10" t="s">
        <v>201</v>
      </c>
      <c r="S28" s="11" t="s">
        <v>243</v>
      </c>
      <c r="T28" s="6"/>
      <c r="U28" s="12"/>
      <c r="V28" s="27" t="str">
        <f>HYPERLINK("https://znanium.ru/catalog/product/1937176", "Ознакомиться")</f>
        <v>Ознакомиться</v>
      </c>
      <c r="W28" s="8" t="s">
        <v>151</v>
      </c>
      <c r="X28" s="6"/>
      <c r="Y28" s="6"/>
      <c r="Z28" s="6"/>
      <c r="AA28" s="6" t="s">
        <v>244</v>
      </c>
      <c r="AB28" s="8" t="s">
        <v>245</v>
      </c>
    </row>
    <row r="29" spans="1:28" s="4" customFormat="1" ht="51.95" customHeight="1" x14ac:dyDescent="0.2">
      <c r="A29" s="5">
        <v>0</v>
      </c>
      <c r="B29" s="6" t="s">
        <v>246</v>
      </c>
      <c r="C29" s="13">
        <v>810</v>
      </c>
      <c r="D29" s="8" t="s">
        <v>247</v>
      </c>
      <c r="E29" s="8" t="s">
        <v>248</v>
      </c>
      <c r="F29" s="8" t="s">
        <v>249</v>
      </c>
      <c r="G29" s="6" t="s">
        <v>54</v>
      </c>
      <c r="H29" s="6" t="s">
        <v>39</v>
      </c>
      <c r="I29" s="8" t="s">
        <v>250</v>
      </c>
      <c r="J29" s="9">
        <v>1</v>
      </c>
      <c r="K29" s="9">
        <v>198</v>
      </c>
      <c r="L29" s="9">
        <v>2022</v>
      </c>
      <c r="M29" s="8" t="s">
        <v>251</v>
      </c>
      <c r="N29" s="8" t="s">
        <v>42</v>
      </c>
      <c r="O29" s="8" t="s">
        <v>43</v>
      </c>
      <c r="P29" s="6" t="s">
        <v>252</v>
      </c>
      <c r="Q29" s="8" t="s">
        <v>45</v>
      </c>
      <c r="R29" s="10" t="s">
        <v>253</v>
      </c>
      <c r="S29" s="11"/>
      <c r="T29" s="6" t="s">
        <v>61</v>
      </c>
      <c r="U29" s="12"/>
      <c r="V29" s="27" t="str">
        <f>HYPERLINK("https://znanium.ru/catalog/product/1842566", "Ознакомиться")</f>
        <v>Ознакомиться</v>
      </c>
      <c r="W29" s="8" t="s">
        <v>120</v>
      </c>
      <c r="X29" s="6"/>
      <c r="Y29" s="6"/>
      <c r="Z29" s="6"/>
      <c r="AA29" s="6" t="s">
        <v>254</v>
      </c>
      <c r="AB29" s="8" t="s">
        <v>255</v>
      </c>
    </row>
    <row r="30" spans="1:28" s="4" customFormat="1" ht="51.95" customHeight="1" x14ac:dyDescent="0.2">
      <c r="A30" s="5">
        <v>0</v>
      </c>
      <c r="B30" s="6" t="s">
        <v>256</v>
      </c>
      <c r="C30" s="7">
        <v>1770</v>
      </c>
      <c r="D30" s="8" t="s">
        <v>257</v>
      </c>
      <c r="E30" s="8" t="s">
        <v>258</v>
      </c>
      <c r="F30" s="8" t="s">
        <v>259</v>
      </c>
      <c r="G30" s="6" t="s">
        <v>81</v>
      </c>
      <c r="H30" s="6" t="s">
        <v>39</v>
      </c>
      <c r="I30" s="8" t="s">
        <v>260</v>
      </c>
      <c r="J30" s="9">
        <v>1</v>
      </c>
      <c r="K30" s="9">
        <v>384</v>
      </c>
      <c r="L30" s="9">
        <v>2024</v>
      </c>
      <c r="M30" s="8" t="s">
        <v>261</v>
      </c>
      <c r="N30" s="8" t="s">
        <v>42</v>
      </c>
      <c r="O30" s="8" t="s">
        <v>43</v>
      </c>
      <c r="P30" s="6" t="s">
        <v>57</v>
      </c>
      <c r="Q30" s="8" t="s">
        <v>262</v>
      </c>
      <c r="R30" s="10" t="s">
        <v>263</v>
      </c>
      <c r="S30" s="11" t="s">
        <v>264</v>
      </c>
      <c r="T30" s="6" t="s">
        <v>61</v>
      </c>
      <c r="U30" s="12"/>
      <c r="V30" s="27" t="str">
        <f>HYPERLINK("https://znanium.ru/catalog/product/2079239", "Ознакомиться")</f>
        <v>Ознакомиться</v>
      </c>
      <c r="W30" s="8" t="s">
        <v>193</v>
      </c>
      <c r="X30" s="6"/>
      <c r="Y30" s="6"/>
      <c r="Z30" s="6"/>
      <c r="AA30" s="6" t="s">
        <v>265</v>
      </c>
      <c r="AB30" s="8" t="s">
        <v>266</v>
      </c>
    </row>
    <row r="31" spans="1:28" s="4" customFormat="1" ht="51.95" customHeight="1" x14ac:dyDescent="0.2">
      <c r="A31" s="5">
        <v>0</v>
      </c>
      <c r="B31" s="6" t="s">
        <v>267</v>
      </c>
      <c r="C31" s="7">
        <v>1824</v>
      </c>
      <c r="D31" s="8" t="s">
        <v>268</v>
      </c>
      <c r="E31" s="8" t="s">
        <v>269</v>
      </c>
      <c r="F31" s="8" t="s">
        <v>270</v>
      </c>
      <c r="G31" s="6" t="s">
        <v>54</v>
      </c>
      <c r="H31" s="6" t="s">
        <v>271</v>
      </c>
      <c r="I31" s="8" t="s">
        <v>199</v>
      </c>
      <c r="J31" s="9">
        <v>1</v>
      </c>
      <c r="K31" s="9">
        <v>395</v>
      </c>
      <c r="L31" s="9">
        <v>2024</v>
      </c>
      <c r="M31" s="8" t="s">
        <v>272</v>
      </c>
      <c r="N31" s="8" t="s">
        <v>42</v>
      </c>
      <c r="O31" s="8" t="s">
        <v>43</v>
      </c>
      <c r="P31" s="6" t="s">
        <v>273</v>
      </c>
      <c r="Q31" s="8" t="s">
        <v>58</v>
      </c>
      <c r="R31" s="10" t="s">
        <v>274</v>
      </c>
      <c r="S31" s="11"/>
      <c r="T31" s="6"/>
      <c r="U31" s="12"/>
      <c r="V31" s="27" t="str">
        <f>HYPERLINK("https://znanium.ru/catalog/product/1221789", "Ознакомиться")</f>
        <v>Ознакомиться</v>
      </c>
      <c r="W31" s="8" t="s">
        <v>120</v>
      </c>
      <c r="X31" s="6"/>
      <c r="Y31" s="6"/>
      <c r="Z31" s="6"/>
      <c r="AA31" s="6" t="s">
        <v>130</v>
      </c>
      <c r="AB31" s="8" t="s">
        <v>275</v>
      </c>
    </row>
    <row r="32" spans="1:28" s="4" customFormat="1" ht="51.95" customHeight="1" x14ac:dyDescent="0.2">
      <c r="A32" s="5">
        <v>0</v>
      </c>
      <c r="B32" s="6" t="s">
        <v>276</v>
      </c>
      <c r="C32" s="7">
        <v>1334</v>
      </c>
      <c r="D32" s="8" t="s">
        <v>277</v>
      </c>
      <c r="E32" s="8" t="s">
        <v>278</v>
      </c>
      <c r="F32" s="8" t="s">
        <v>279</v>
      </c>
      <c r="G32" s="6" t="s">
        <v>54</v>
      </c>
      <c r="H32" s="6" t="s">
        <v>94</v>
      </c>
      <c r="I32" s="8"/>
      <c r="J32" s="9">
        <v>1</v>
      </c>
      <c r="K32" s="9">
        <v>288</v>
      </c>
      <c r="L32" s="9">
        <v>2024</v>
      </c>
      <c r="M32" s="8" t="s">
        <v>280</v>
      </c>
      <c r="N32" s="8" t="s">
        <v>42</v>
      </c>
      <c r="O32" s="8" t="s">
        <v>43</v>
      </c>
      <c r="P32" s="6" t="s">
        <v>72</v>
      </c>
      <c r="Q32" s="8" t="s">
        <v>58</v>
      </c>
      <c r="R32" s="10" t="s">
        <v>281</v>
      </c>
      <c r="S32" s="11" t="s">
        <v>282</v>
      </c>
      <c r="T32" s="6"/>
      <c r="U32" s="12"/>
      <c r="V32" s="27" t="str">
        <f>HYPERLINK("https://znanium.ru/catalog/product/1832416", "Ознакомиться")</f>
        <v>Ознакомиться</v>
      </c>
      <c r="W32" s="8" t="s">
        <v>218</v>
      </c>
      <c r="X32" s="6"/>
      <c r="Y32" s="6"/>
      <c r="Z32" s="6"/>
      <c r="AA32" s="6" t="s">
        <v>235</v>
      </c>
      <c r="AB32" s="8" t="s">
        <v>283</v>
      </c>
    </row>
    <row r="33" spans="1:28" s="4" customFormat="1" ht="51.95" customHeight="1" x14ac:dyDescent="0.2">
      <c r="A33" s="5">
        <v>0</v>
      </c>
      <c r="B33" s="6" t="s">
        <v>284</v>
      </c>
      <c r="C33" s="7">
        <v>2510</v>
      </c>
      <c r="D33" s="8" t="s">
        <v>285</v>
      </c>
      <c r="E33" s="8" t="s">
        <v>286</v>
      </c>
      <c r="F33" s="8" t="s">
        <v>287</v>
      </c>
      <c r="G33" s="6" t="s">
        <v>54</v>
      </c>
      <c r="H33" s="6" t="s">
        <v>82</v>
      </c>
      <c r="I33" s="8" t="s">
        <v>288</v>
      </c>
      <c r="J33" s="9">
        <v>1</v>
      </c>
      <c r="K33" s="9">
        <v>624</v>
      </c>
      <c r="L33" s="9">
        <v>2024</v>
      </c>
      <c r="M33" s="8" t="s">
        <v>289</v>
      </c>
      <c r="N33" s="8" t="s">
        <v>42</v>
      </c>
      <c r="O33" s="8" t="s">
        <v>43</v>
      </c>
      <c r="P33" s="6" t="s">
        <v>72</v>
      </c>
      <c r="Q33" s="8" t="s">
        <v>58</v>
      </c>
      <c r="R33" s="10" t="s">
        <v>290</v>
      </c>
      <c r="S33" s="11" t="s">
        <v>291</v>
      </c>
      <c r="T33" s="6"/>
      <c r="U33" s="12"/>
      <c r="V33" s="27" t="str">
        <f>HYPERLINK("https://znanium.ru/catalog/product/2124343", "Ознакомиться")</f>
        <v>Ознакомиться</v>
      </c>
      <c r="W33" s="8" t="s">
        <v>292</v>
      </c>
      <c r="X33" s="6"/>
      <c r="Y33" s="6"/>
      <c r="Z33" s="6"/>
      <c r="AA33" s="6" t="s">
        <v>204</v>
      </c>
      <c r="AB33" s="8" t="s">
        <v>293</v>
      </c>
    </row>
    <row r="34" spans="1:28" s="4" customFormat="1" ht="51.95" customHeight="1" x14ac:dyDescent="0.2">
      <c r="A34" s="5">
        <v>0</v>
      </c>
      <c r="B34" s="6" t="s">
        <v>294</v>
      </c>
      <c r="C34" s="7">
        <v>1490</v>
      </c>
      <c r="D34" s="8" t="s">
        <v>295</v>
      </c>
      <c r="E34" s="8" t="s">
        <v>286</v>
      </c>
      <c r="F34" s="8" t="s">
        <v>296</v>
      </c>
      <c r="G34" s="6" t="s">
        <v>81</v>
      </c>
      <c r="H34" s="6" t="s">
        <v>39</v>
      </c>
      <c r="I34" s="8" t="s">
        <v>105</v>
      </c>
      <c r="J34" s="9">
        <v>1</v>
      </c>
      <c r="K34" s="9">
        <v>297</v>
      </c>
      <c r="L34" s="9">
        <v>2025</v>
      </c>
      <c r="M34" s="8" t="s">
        <v>297</v>
      </c>
      <c r="N34" s="8" t="s">
        <v>42</v>
      </c>
      <c r="O34" s="8" t="s">
        <v>43</v>
      </c>
      <c r="P34" s="6" t="s">
        <v>72</v>
      </c>
      <c r="Q34" s="8" t="s">
        <v>107</v>
      </c>
      <c r="R34" s="10" t="s">
        <v>298</v>
      </c>
      <c r="S34" s="11"/>
      <c r="T34" s="6" t="s">
        <v>61</v>
      </c>
      <c r="U34" s="12"/>
      <c r="V34" s="27" t="str">
        <f>HYPERLINK("https://znanium.ru/catalog/product/2174462", "Ознакомиться")</f>
        <v>Ознакомиться</v>
      </c>
      <c r="W34" s="8" t="s">
        <v>299</v>
      </c>
      <c r="X34" s="6"/>
      <c r="Y34" s="6"/>
      <c r="Z34" s="6" t="s">
        <v>300</v>
      </c>
      <c r="AA34" s="6" t="s">
        <v>301</v>
      </c>
      <c r="AB34" s="8" t="s">
        <v>302</v>
      </c>
    </row>
    <row r="35" spans="1:28" s="4" customFormat="1" ht="51.95" customHeight="1" x14ac:dyDescent="0.2">
      <c r="A35" s="5">
        <v>0</v>
      </c>
      <c r="B35" s="6" t="s">
        <v>303</v>
      </c>
      <c r="C35" s="7">
        <v>2040</v>
      </c>
      <c r="D35" s="8" t="s">
        <v>304</v>
      </c>
      <c r="E35" s="8" t="s">
        <v>305</v>
      </c>
      <c r="F35" s="8" t="s">
        <v>306</v>
      </c>
      <c r="G35" s="6" t="s">
        <v>81</v>
      </c>
      <c r="H35" s="6" t="s">
        <v>39</v>
      </c>
      <c r="I35" s="8" t="s">
        <v>55</v>
      </c>
      <c r="J35" s="9">
        <v>1</v>
      </c>
      <c r="K35" s="9">
        <v>453</v>
      </c>
      <c r="L35" s="9">
        <v>2023</v>
      </c>
      <c r="M35" s="8" t="s">
        <v>307</v>
      </c>
      <c r="N35" s="8" t="s">
        <v>42</v>
      </c>
      <c r="O35" s="8" t="s">
        <v>43</v>
      </c>
      <c r="P35" s="6" t="s">
        <v>57</v>
      </c>
      <c r="Q35" s="8" t="s">
        <v>58</v>
      </c>
      <c r="R35" s="10" t="s">
        <v>308</v>
      </c>
      <c r="S35" s="11" t="s">
        <v>309</v>
      </c>
      <c r="T35" s="6" t="s">
        <v>61</v>
      </c>
      <c r="U35" s="12"/>
      <c r="V35" s="27" t="str">
        <f>HYPERLINK("https://znanium.ru/catalog/product/1913252", "Ознакомиться")</f>
        <v>Ознакомиться</v>
      </c>
      <c r="W35" s="8" t="s">
        <v>151</v>
      </c>
      <c r="X35" s="6"/>
      <c r="Y35" s="6"/>
      <c r="Z35" s="6"/>
      <c r="AA35" s="6" t="s">
        <v>310</v>
      </c>
      <c r="AB35" s="8" t="s">
        <v>311</v>
      </c>
    </row>
    <row r="36" spans="1:28" s="4" customFormat="1" ht="51.95" customHeight="1" x14ac:dyDescent="0.2">
      <c r="A36" s="5">
        <v>0</v>
      </c>
      <c r="B36" s="6" t="s">
        <v>312</v>
      </c>
      <c r="C36" s="13">
        <v>744</v>
      </c>
      <c r="D36" s="8" t="s">
        <v>313</v>
      </c>
      <c r="E36" s="8" t="s">
        <v>314</v>
      </c>
      <c r="F36" s="8" t="s">
        <v>315</v>
      </c>
      <c r="G36" s="6" t="s">
        <v>38</v>
      </c>
      <c r="H36" s="6" t="s">
        <v>39</v>
      </c>
      <c r="I36" s="8" t="s">
        <v>55</v>
      </c>
      <c r="J36" s="9">
        <v>1</v>
      </c>
      <c r="K36" s="9">
        <v>160</v>
      </c>
      <c r="L36" s="9">
        <v>2024</v>
      </c>
      <c r="M36" s="8" t="s">
        <v>316</v>
      </c>
      <c r="N36" s="8" t="s">
        <v>42</v>
      </c>
      <c r="O36" s="8" t="s">
        <v>43</v>
      </c>
      <c r="P36" s="6" t="s">
        <v>72</v>
      </c>
      <c r="Q36" s="8" t="s">
        <v>58</v>
      </c>
      <c r="R36" s="10" t="s">
        <v>317</v>
      </c>
      <c r="S36" s="11" t="s">
        <v>318</v>
      </c>
      <c r="T36" s="6"/>
      <c r="U36" s="12"/>
      <c r="V36" s="27" t="str">
        <f>HYPERLINK("https://znanium.ru/catalog/product/1210720", "Ознакомиться")</f>
        <v>Ознакомиться</v>
      </c>
      <c r="W36" s="8" t="s">
        <v>319</v>
      </c>
      <c r="X36" s="6"/>
      <c r="Y36" s="6"/>
      <c r="Z36" s="6"/>
      <c r="AA36" s="6" t="s">
        <v>320</v>
      </c>
      <c r="AB36" s="8" t="s">
        <v>321</v>
      </c>
    </row>
    <row r="37" spans="1:28" s="4" customFormat="1" ht="51.95" customHeight="1" x14ac:dyDescent="0.2">
      <c r="A37" s="5">
        <v>0</v>
      </c>
      <c r="B37" s="6" t="s">
        <v>322</v>
      </c>
      <c r="C37" s="7">
        <v>1184</v>
      </c>
      <c r="D37" s="8" t="s">
        <v>323</v>
      </c>
      <c r="E37" s="8" t="s">
        <v>324</v>
      </c>
      <c r="F37" s="8" t="s">
        <v>325</v>
      </c>
      <c r="G37" s="6" t="s">
        <v>54</v>
      </c>
      <c r="H37" s="6" t="s">
        <v>190</v>
      </c>
      <c r="I37" s="8" t="s">
        <v>199</v>
      </c>
      <c r="J37" s="9">
        <v>1</v>
      </c>
      <c r="K37" s="9">
        <v>256</v>
      </c>
      <c r="L37" s="9">
        <v>2024</v>
      </c>
      <c r="M37" s="8" t="s">
        <v>326</v>
      </c>
      <c r="N37" s="8" t="s">
        <v>42</v>
      </c>
      <c r="O37" s="8" t="s">
        <v>43</v>
      </c>
      <c r="P37" s="6" t="s">
        <v>57</v>
      </c>
      <c r="Q37" s="8" t="s">
        <v>58</v>
      </c>
      <c r="R37" s="10" t="s">
        <v>327</v>
      </c>
      <c r="S37" s="11" t="s">
        <v>328</v>
      </c>
      <c r="T37" s="6"/>
      <c r="U37" s="12"/>
      <c r="V37" s="27" t="str">
        <f>HYPERLINK("https://znanium.ru/catalog/product/1860010", "Ознакомиться")</f>
        <v>Ознакомиться</v>
      </c>
      <c r="W37" s="8" t="s">
        <v>193</v>
      </c>
      <c r="X37" s="6"/>
      <c r="Y37" s="6"/>
      <c r="Z37" s="6"/>
      <c r="AA37" s="6" t="s">
        <v>130</v>
      </c>
      <c r="AB37" s="8" t="s">
        <v>329</v>
      </c>
    </row>
    <row r="38" spans="1:28" s="4" customFormat="1" ht="51.95" customHeight="1" x14ac:dyDescent="0.2">
      <c r="A38" s="5">
        <v>0</v>
      </c>
      <c r="B38" s="6" t="s">
        <v>330</v>
      </c>
      <c r="C38" s="7">
        <v>1940</v>
      </c>
      <c r="D38" s="8" t="s">
        <v>331</v>
      </c>
      <c r="E38" s="8" t="s">
        <v>332</v>
      </c>
      <c r="F38" s="8" t="s">
        <v>333</v>
      </c>
      <c r="G38" s="6" t="s">
        <v>54</v>
      </c>
      <c r="H38" s="6" t="s">
        <v>39</v>
      </c>
      <c r="I38" s="8" t="s">
        <v>105</v>
      </c>
      <c r="J38" s="9">
        <v>1</v>
      </c>
      <c r="K38" s="9">
        <v>421</v>
      </c>
      <c r="L38" s="9">
        <v>2023</v>
      </c>
      <c r="M38" s="8" t="s">
        <v>334</v>
      </c>
      <c r="N38" s="8" t="s">
        <v>42</v>
      </c>
      <c r="O38" s="8" t="s">
        <v>335</v>
      </c>
      <c r="P38" s="6" t="s">
        <v>57</v>
      </c>
      <c r="Q38" s="8" t="s">
        <v>107</v>
      </c>
      <c r="R38" s="10" t="s">
        <v>336</v>
      </c>
      <c r="S38" s="11" t="s">
        <v>337</v>
      </c>
      <c r="T38" s="6"/>
      <c r="U38" s="12"/>
      <c r="V38" s="27" t="str">
        <f>HYPERLINK("https://znanium.ru/catalog/product/1123729", "Ознакомиться")</f>
        <v>Ознакомиться</v>
      </c>
      <c r="W38" s="8" t="s">
        <v>299</v>
      </c>
      <c r="X38" s="6"/>
      <c r="Y38" s="6"/>
      <c r="Z38" s="6" t="s">
        <v>111</v>
      </c>
      <c r="AA38" s="6" t="s">
        <v>161</v>
      </c>
      <c r="AB38" s="8" t="s">
        <v>338</v>
      </c>
    </row>
    <row r="39" spans="1:28" s="4" customFormat="1" ht="51.95" customHeight="1" x14ac:dyDescent="0.2">
      <c r="A39" s="5">
        <v>0</v>
      </c>
      <c r="B39" s="6" t="s">
        <v>339</v>
      </c>
      <c r="C39" s="7">
        <v>1040</v>
      </c>
      <c r="D39" s="8" t="s">
        <v>340</v>
      </c>
      <c r="E39" s="8" t="s">
        <v>341</v>
      </c>
      <c r="F39" s="8" t="s">
        <v>342</v>
      </c>
      <c r="G39" s="6" t="s">
        <v>81</v>
      </c>
      <c r="H39" s="6" t="s">
        <v>39</v>
      </c>
      <c r="I39" s="8" t="s">
        <v>343</v>
      </c>
      <c r="J39" s="9">
        <v>1</v>
      </c>
      <c r="K39" s="9">
        <v>204</v>
      </c>
      <c r="L39" s="9">
        <v>2024</v>
      </c>
      <c r="M39" s="8" t="s">
        <v>344</v>
      </c>
      <c r="N39" s="8" t="s">
        <v>42</v>
      </c>
      <c r="O39" s="8" t="s">
        <v>43</v>
      </c>
      <c r="P39" s="6" t="s">
        <v>252</v>
      </c>
      <c r="Q39" s="8" t="s">
        <v>45</v>
      </c>
      <c r="R39" s="10" t="s">
        <v>345</v>
      </c>
      <c r="S39" s="11"/>
      <c r="T39" s="6"/>
      <c r="U39" s="12"/>
      <c r="V39" s="27" t="str">
        <f>HYPERLINK("https://znanium.ru/catalog/product/2021353", "Ознакомиться")</f>
        <v>Ознакомиться</v>
      </c>
      <c r="W39" s="8" t="s">
        <v>87</v>
      </c>
      <c r="X39" s="6"/>
      <c r="Y39" s="6"/>
      <c r="Z39" s="6"/>
      <c r="AA39" s="6" t="s">
        <v>301</v>
      </c>
      <c r="AB39" s="8" t="s">
        <v>346</v>
      </c>
    </row>
    <row r="40" spans="1:28" s="4" customFormat="1" ht="51.95" customHeight="1" x14ac:dyDescent="0.2">
      <c r="A40" s="5">
        <v>0</v>
      </c>
      <c r="B40" s="6" t="s">
        <v>347</v>
      </c>
      <c r="C40" s="7">
        <v>2194</v>
      </c>
      <c r="D40" s="8" t="s">
        <v>348</v>
      </c>
      <c r="E40" s="8" t="s">
        <v>349</v>
      </c>
      <c r="F40" s="8" t="s">
        <v>350</v>
      </c>
      <c r="G40" s="6" t="s">
        <v>81</v>
      </c>
      <c r="H40" s="6" t="s">
        <v>351</v>
      </c>
      <c r="I40" s="8" t="s">
        <v>105</v>
      </c>
      <c r="J40" s="9">
        <v>1</v>
      </c>
      <c r="K40" s="9">
        <v>544</v>
      </c>
      <c r="L40" s="9">
        <v>2023</v>
      </c>
      <c r="M40" s="8" t="s">
        <v>352</v>
      </c>
      <c r="N40" s="8" t="s">
        <v>42</v>
      </c>
      <c r="O40" s="8" t="s">
        <v>335</v>
      </c>
      <c r="P40" s="6" t="s">
        <v>57</v>
      </c>
      <c r="Q40" s="8" t="s">
        <v>107</v>
      </c>
      <c r="R40" s="10" t="s">
        <v>353</v>
      </c>
      <c r="S40" s="11" t="s">
        <v>354</v>
      </c>
      <c r="T40" s="6"/>
      <c r="U40" s="12"/>
      <c r="V40" s="27" t="str">
        <f>HYPERLINK("https://znanium.ru/catalog/product/1141793", "Ознакомиться")</f>
        <v>Ознакомиться</v>
      </c>
      <c r="W40" s="8" t="s">
        <v>355</v>
      </c>
      <c r="X40" s="6"/>
      <c r="Y40" s="6"/>
      <c r="Z40" s="6"/>
      <c r="AA40" s="6" t="s">
        <v>226</v>
      </c>
      <c r="AB40" s="8" t="s">
        <v>356</v>
      </c>
    </row>
    <row r="41" spans="1:28" s="14" customFormat="1" ht="21.95" customHeight="1" x14ac:dyDescent="0.2"/>
    <row r="42" spans="1:28" ht="15.95" customHeight="1" x14ac:dyDescent="0.25">
      <c r="A42" s="24" t="s">
        <v>23</v>
      </c>
      <c r="B42" s="24"/>
    </row>
    <row r="43" spans="1:28" s="15" customFormat="1" ht="12.95" customHeight="1" x14ac:dyDescent="0.2"/>
    <row r="44" spans="1:28" s="15" customFormat="1" ht="12.95" customHeight="1" x14ac:dyDescent="0.2">
      <c r="A44" s="25" t="s">
        <v>357</v>
      </c>
      <c r="B44" s="25"/>
      <c r="C44" s="25" t="s">
        <v>358</v>
      </c>
      <c r="D44" s="25"/>
      <c r="E44" s="25"/>
    </row>
    <row r="45" spans="1:28" s="15" customFormat="1" ht="12.95" customHeight="1" x14ac:dyDescent="0.2">
      <c r="A45" s="25" t="s">
        <v>359</v>
      </c>
      <c r="B45" s="25"/>
      <c r="C45" s="25" t="s">
        <v>360</v>
      </c>
      <c r="D45" s="25"/>
      <c r="E45" s="25"/>
    </row>
    <row r="46" spans="1:28" s="15" customFormat="1" ht="12.95" customHeight="1" x14ac:dyDescent="0.2">
      <c r="A46" s="25" t="s">
        <v>361</v>
      </c>
      <c r="B46" s="25"/>
      <c r="C46" s="25" t="s">
        <v>362</v>
      </c>
      <c r="D46" s="25"/>
      <c r="E46" s="25"/>
    </row>
    <row r="47" spans="1:28" s="15" customFormat="1" ht="12.95" customHeight="1" x14ac:dyDescent="0.2">
      <c r="A47" s="25" t="s">
        <v>363</v>
      </c>
      <c r="B47" s="25"/>
      <c r="C47" s="25" t="s">
        <v>364</v>
      </c>
      <c r="D47" s="25"/>
      <c r="E47" s="25"/>
    </row>
    <row r="48" spans="1:28" s="15" customFormat="1" ht="12.95" customHeight="1" x14ac:dyDescent="0.2">
      <c r="A48" s="25" t="s">
        <v>365</v>
      </c>
      <c r="B48" s="25"/>
      <c r="C48" s="25" t="s">
        <v>366</v>
      </c>
      <c r="D48" s="25"/>
      <c r="E48" s="25"/>
    </row>
    <row r="49" spans="1:5" s="15" customFormat="1" ht="12.95" customHeight="1" x14ac:dyDescent="0.2">
      <c r="A49" s="25" t="s">
        <v>367</v>
      </c>
      <c r="B49" s="25"/>
      <c r="C49" s="25" t="s">
        <v>368</v>
      </c>
      <c r="D49" s="25"/>
      <c r="E49" s="25"/>
    </row>
    <row r="50" spans="1:5" s="15" customFormat="1" ht="12.95" customHeight="1" x14ac:dyDescent="0.2">
      <c r="A50" s="25" t="s">
        <v>369</v>
      </c>
      <c r="B50" s="25"/>
      <c r="C50" s="25" t="s">
        <v>370</v>
      </c>
      <c r="D50" s="25"/>
      <c r="E50" s="25"/>
    </row>
    <row r="51" spans="1:5" s="15" customFormat="1" ht="12.95" customHeight="1" x14ac:dyDescent="0.2">
      <c r="A51" s="25" t="s">
        <v>371</v>
      </c>
      <c r="B51" s="25"/>
      <c r="C51" s="25" t="s">
        <v>372</v>
      </c>
      <c r="D51" s="25"/>
      <c r="E51" s="25"/>
    </row>
    <row r="52" spans="1:5" s="15" customFormat="1" ht="12.95" customHeight="1" x14ac:dyDescent="0.2">
      <c r="A52" s="25" t="s">
        <v>373</v>
      </c>
      <c r="B52" s="25"/>
      <c r="C52" s="25" t="s">
        <v>374</v>
      </c>
      <c r="D52" s="25"/>
      <c r="E52" s="25"/>
    </row>
    <row r="53" spans="1:5" s="15" customFormat="1" ht="12.95" customHeight="1" x14ac:dyDescent="0.2">
      <c r="A53" s="25" t="s">
        <v>375</v>
      </c>
      <c r="B53" s="25"/>
      <c r="C53" s="25" t="s">
        <v>376</v>
      </c>
      <c r="D53" s="25"/>
      <c r="E53" s="25"/>
    </row>
    <row r="54" spans="1:5" s="15" customFormat="1" ht="12.95" customHeight="1" x14ac:dyDescent="0.2">
      <c r="A54" s="25" t="s">
        <v>377</v>
      </c>
      <c r="B54" s="25"/>
      <c r="C54" s="25" t="s">
        <v>378</v>
      </c>
      <c r="D54" s="25"/>
      <c r="E54" s="25"/>
    </row>
    <row r="55" spans="1:5" s="15" customFormat="1" ht="12.95" customHeight="1" x14ac:dyDescent="0.2">
      <c r="A55" s="25" t="s">
        <v>379</v>
      </c>
      <c r="B55" s="25"/>
      <c r="C55" s="25" t="s">
        <v>380</v>
      </c>
      <c r="D55" s="25"/>
      <c r="E55" s="25"/>
    </row>
    <row r="56" spans="1:5" s="15" customFormat="1" ht="12.95" customHeight="1" x14ac:dyDescent="0.2">
      <c r="A56" s="25" t="s">
        <v>381</v>
      </c>
      <c r="B56" s="25"/>
      <c r="C56" s="25" t="s">
        <v>382</v>
      </c>
      <c r="D56" s="25"/>
      <c r="E56" s="25"/>
    </row>
    <row r="57" spans="1:5" s="15" customFormat="1" ht="12.95" customHeight="1" x14ac:dyDescent="0.2">
      <c r="A57" s="25" t="s">
        <v>383</v>
      </c>
      <c r="B57" s="25"/>
      <c r="C57" s="25" t="s">
        <v>384</v>
      </c>
      <c r="D57" s="25"/>
      <c r="E57" s="25"/>
    </row>
    <row r="58" spans="1:5" s="15" customFormat="1" ht="12.95" customHeight="1" x14ac:dyDescent="0.2">
      <c r="A58" s="25" t="s">
        <v>385</v>
      </c>
      <c r="B58" s="25"/>
      <c r="C58" s="25" t="s">
        <v>386</v>
      </c>
      <c r="D58" s="25"/>
      <c r="E58" s="25"/>
    </row>
    <row r="59" spans="1:5" s="15" customFormat="1" ht="12.95" customHeight="1" x14ac:dyDescent="0.2">
      <c r="A59" s="25" t="s">
        <v>387</v>
      </c>
      <c r="B59" s="25"/>
      <c r="C59" s="25" t="s">
        <v>388</v>
      </c>
      <c r="D59" s="25"/>
      <c r="E59" s="25"/>
    </row>
    <row r="60" spans="1:5" s="15" customFormat="1" ht="12.95" customHeight="1" x14ac:dyDescent="0.2">
      <c r="A60" s="25" t="s">
        <v>389</v>
      </c>
      <c r="B60" s="25"/>
      <c r="C60" s="25" t="s">
        <v>390</v>
      </c>
      <c r="D60" s="25"/>
      <c r="E60" s="25"/>
    </row>
    <row r="61" spans="1:5" s="15" customFormat="1" ht="12.95" customHeight="1" x14ac:dyDescent="0.2">
      <c r="A61" s="25" t="s">
        <v>391</v>
      </c>
      <c r="B61" s="25"/>
      <c r="C61" s="25" t="s">
        <v>392</v>
      </c>
      <c r="D61" s="25"/>
      <c r="E61" s="25"/>
    </row>
    <row r="62" spans="1:5" s="15" customFormat="1" ht="12.95" customHeight="1" x14ac:dyDescent="0.2">
      <c r="A62" s="25" t="s">
        <v>393</v>
      </c>
      <c r="B62" s="25"/>
      <c r="C62" s="25" t="s">
        <v>394</v>
      </c>
      <c r="D62" s="25"/>
      <c r="E62" s="25"/>
    </row>
    <row r="63" spans="1:5" s="15" customFormat="1" ht="12.95" customHeight="1" x14ac:dyDescent="0.2">
      <c r="A63" s="25" t="s">
        <v>395</v>
      </c>
      <c r="B63" s="25"/>
      <c r="C63" s="25" t="s">
        <v>396</v>
      </c>
      <c r="D63" s="25"/>
      <c r="E63" s="25"/>
    </row>
    <row r="64" spans="1:5" s="15" customFormat="1" ht="12.95" customHeight="1" x14ac:dyDescent="0.2">
      <c r="A64" s="25" t="s">
        <v>397</v>
      </c>
      <c r="B64" s="25"/>
      <c r="C64" s="25" t="s">
        <v>398</v>
      </c>
      <c r="D64" s="25"/>
      <c r="E64" s="25"/>
    </row>
    <row r="65" spans="1:5" s="15" customFormat="1" ht="12.95" customHeight="1" x14ac:dyDescent="0.2">
      <c r="A65" s="25" t="s">
        <v>399</v>
      </c>
      <c r="B65" s="25"/>
      <c r="C65" s="25" t="s">
        <v>400</v>
      </c>
      <c r="D65" s="25"/>
      <c r="E65" s="25"/>
    </row>
    <row r="66" spans="1:5" s="15" customFormat="1" ht="12.95" customHeight="1" x14ac:dyDescent="0.2">
      <c r="A66" s="25" t="s">
        <v>401</v>
      </c>
      <c r="B66" s="25"/>
      <c r="C66" s="25" t="s">
        <v>402</v>
      </c>
      <c r="D66" s="25"/>
      <c r="E66" s="25"/>
    </row>
    <row r="67" spans="1:5" s="15" customFormat="1" ht="12.95" customHeight="1" x14ac:dyDescent="0.2">
      <c r="A67" s="25" t="s">
        <v>403</v>
      </c>
      <c r="B67" s="25"/>
      <c r="C67" s="25" t="s">
        <v>402</v>
      </c>
      <c r="D67" s="25"/>
      <c r="E67" s="25"/>
    </row>
    <row r="68" spans="1:5" s="15" customFormat="1" ht="12.95" customHeight="1" x14ac:dyDescent="0.2">
      <c r="A68" s="25" t="s">
        <v>404</v>
      </c>
      <c r="B68" s="25"/>
      <c r="C68" s="25" t="s">
        <v>405</v>
      </c>
      <c r="D68" s="25"/>
      <c r="E68" s="25"/>
    </row>
    <row r="69" spans="1:5" s="15" customFormat="1" ht="12.95" customHeight="1" x14ac:dyDescent="0.2">
      <c r="A69" s="25" t="s">
        <v>406</v>
      </c>
      <c r="B69" s="25"/>
      <c r="C69" s="25" t="s">
        <v>407</v>
      </c>
      <c r="D69" s="25"/>
      <c r="E69" s="25"/>
    </row>
    <row r="70" spans="1:5" s="15" customFormat="1" ht="12.95" customHeight="1" x14ac:dyDescent="0.2">
      <c r="A70" s="25" t="s">
        <v>408</v>
      </c>
      <c r="B70" s="25"/>
      <c r="C70" s="25" t="s">
        <v>409</v>
      </c>
      <c r="D70" s="25"/>
      <c r="E70" s="25"/>
    </row>
    <row r="71" spans="1:5" s="15" customFormat="1" ht="12.95" customHeight="1" x14ac:dyDescent="0.2">
      <c r="A71" s="25" t="s">
        <v>410</v>
      </c>
      <c r="B71" s="25"/>
      <c r="C71" s="25" t="s">
        <v>411</v>
      </c>
      <c r="D71" s="25"/>
      <c r="E71" s="25"/>
    </row>
    <row r="72" spans="1:5" s="15" customFormat="1" ht="12.95" customHeight="1" x14ac:dyDescent="0.2">
      <c r="A72" s="25" t="s">
        <v>412</v>
      </c>
      <c r="B72" s="25"/>
      <c r="C72" s="25" t="s">
        <v>413</v>
      </c>
      <c r="D72" s="25"/>
      <c r="E72" s="25"/>
    </row>
    <row r="73" spans="1:5" s="15" customFormat="1" ht="12.95" customHeight="1" x14ac:dyDescent="0.2">
      <c r="A73" s="25" t="s">
        <v>414</v>
      </c>
      <c r="B73" s="25"/>
      <c r="C73" s="25" t="s">
        <v>415</v>
      </c>
      <c r="D73" s="25"/>
      <c r="E73" s="25"/>
    </row>
    <row r="74" spans="1:5" s="15" customFormat="1" ht="12.95" customHeight="1" x14ac:dyDescent="0.2">
      <c r="A74" s="25" t="s">
        <v>416</v>
      </c>
      <c r="B74" s="25"/>
      <c r="C74" s="25" t="s">
        <v>417</v>
      </c>
      <c r="D74" s="25"/>
      <c r="E74" s="25"/>
    </row>
    <row r="75" spans="1:5" s="15" customFormat="1" ht="12.95" customHeight="1" x14ac:dyDescent="0.2">
      <c r="A75" s="25" t="s">
        <v>418</v>
      </c>
      <c r="B75" s="25"/>
      <c r="C75" s="25" t="s">
        <v>419</v>
      </c>
      <c r="D75" s="25"/>
      <c r="E75" s="25"/>
    </row>
    <row r="76" spans="1:5" s="15" customFormat="1" ht="12.95" customHeight="1" x14ac:dyDescent="0.2">
      <c r="A76" s="25" t="s">
        <v>420</v>
      </c>
      <c r="B76" s="25"/>
      <c r="C76" s="25" t="s">
        <v>421</v>
      </c>
      <c r="D76" s="25"/>
      <c r="E76" s="25"/>
    </row>
    <row r="77" spans="1:5" s="15" customFormat="1" ht="12.95" customHeight="1" x14ac:dyDescent="0.2">
      <c r="A77" s="25" t="s">
        <v>422</v>
      </c>
      <c r="B77" s="25"/>
      <c r="C77" s="25" t="s">
        <v>423</v>
      </c>
      <c r="D77" s="25"/>
      <c r="E77" s="25"/>
    </row>
    <row r="78" spans="1:5" s="15" customFormat="1" ht="12.95" customHeight="1" x14ac:dyDescent="0.2">
      <c r="A78" s="25" t="s">
        <v>424</v>
      </c>
      <c r="B78" s="25"/>
      <c r="C78" s="25" t="s">
        <v>425</v>
      </c>
      <c r="D78" s="25"/>
      <c r="E78" s="25"/>
    </row>
    <row r="79" spans="1:5" s="15" customFormat="1" ht="12.95" customHeight="1" x14ac:dyDescent="0.2">
      <c r="A79" s="25" t="s">
        <v>426</v>
      </c>
      <c r="B79" s="25"/>
      <c r="C79" s="25" t="s">
        <v>427</v>
      </c>
      <c r="D79" s="25"/>
      <c r="E79" s="25"/>
    </row>
    <row r="80" spans="1:5" s="15" customFormat="1" ht="12.95" customHeight="1" x14ac:dyDescent="0.2">
      <c r="A80" s="25" t="s">
        <v>428</v>
      </c>
      <c r="B80" s="25"/>
      <c r="C80" s="25" t="s">
        <v>429</v>
      </c>
      <c r="D80" s="25"/>
      <c r="E80" s="25"/>
    </row>
    <row r="81" spans="1:5" s="15" customFormat="1" ht="12.95" customHeight="1" x14ac:dyDescent="0.2">
      <c r="A81" s="25" t="s">
        <v>430</v>
      </c>
      <c r="B81" s="25"/>
      <c r="C81" s="25" t="s">
        <v>431</v>
      </c>
      <c r="D81" s="25"/>
      <c r="E81" s="25"/>
    </row>
    <row r="82" spans="1:5" s="15" customFormat="1" ht="12.95" customHeight="1" x14ac:dyDescent="0.2">
      <c r="A82" s="25" t="s">
        <v>432</v>
      </c>
      <c r="B82" s="25"/>
      <c r="C82" s="25" t="s">
        <v>433</v>
      </c>
      <c r="D82" s="25"/>
      <c r="E82" s="25"/>
    </row>
    <row r="83" spans="1:5" s="15" customFormat="1" ht="12.95" customHeight="1" x14ac:dyDescent="0.2">
      <c r="A83" s="25" t="s">
        <v>434</v>
      </c>
      <c r="B83" s="25"/>
      <c r="C83" s="25" t="s">
        <v>435</v>
      </c>
      <c r="D83" s="25"/>
      <c r="E83" s="25"/>
    </row>
    <row r="84" spans="1:5" s="15" customFormat="1" ht="12.95" customHeight="1" x14ac:dyDescent="0.2">
      <c r="A84" s="25" t="s">
        <v>436</v>
      </c>
      <c r="B84" s="25"/>
      <c r="C84" s="25" t="s">
        <v>437</v>
      </c>
      <c r="D84" s="25"/>
      <c r="E84" s="25"/>
    </row>
    <row r="85" spans="1:5" s="15" customFormat="1" ht="12.95" customHeight="1" x14ac:dyDescent="0.2">
      <c r="A85" s="25" t="s">
        <v>438</v>
      </c>
      <c r="B85" s="25"/>
      <c r="C85" s="25" t="s">
        <v>439</v>
      </c>
      <c r="D85" s="25"/>
      <c r="E85" s="25"/>
    </row>
    <row r="86" spans="1:5" s="15" customFormat="1" ht="12.95" customHeight="1" x14ac:dyDescent="0.2">
      <c r="A86" s="25" t="s">
        <v>440</v>
      </c>
      <c r="B86" s="25"/>
      <c r="C86" s="25" t="s">
        <v>441</v>
      </c>
      <c r="D86" s="25"/>
      <c r="E86" s="25"/>
    </row>
    <row r="87" spans="1:5" s="15" customFormat="1" ht="12.95" customHeight="1" x14ac:dyDescent="0.2">
      <c r="A87" s="25" t="s">
        <v>442</v>
      </c>
      <c r="B87" s="25"/>
      <c r="C87" s="25" t="s">
        <v>443</v>
      </c>
      <c r="D87" s="25"/>
      <c r="E87" s="25"/>
    </row>
    <row r="88" spans="1:5" s="15" customFormat="1" ht="12.95" customHeight="1" x14ac:dyDescent="0.2">
      <c r="A88" s="25" t="s">
        <v>444</v>
      </c>
      <c r="B88" s="25"/>
      <c r="C88" s="25" t="s">
        <v>445</v>
      </c>
      <c r="D88" s="25"/>
      <c r="E88" s="25"/>
    </row>
    <row r="89" spans="1:5" s="15" customFormat="1" ht="12.95" customHeight="1" x14ac:dyDescent="0.2">
      <c r="A89" s="25" t="s">
        <v>446</v>
      </c>
      <c r="B89" s="25"/>
      <c r="C89" s="25" t="s">
        <v>447</v>
      </c>
      <c r="D89" s="25"/>
      <c r="E89" s="25"/>
    </row>
    <row r="90" spans="1:5" s="15" customFormat="1" ht="12.95" customHeight="1" x14ac:dyDescent="0.2">
      <c r="A90" s="25" t="s">
        <v>448</v>
      </c>
      <c r="B90" s="25"/>
      <c r="C90" s="25" t="s">
        <v>449</v>
      </c>
      <c r="D90" s="25"/>
      <c r="E90" s="25"/>
    </row>
    <row r="91" spans="1:5" s="15" customFormat="1" ht="12.95" customHeight="1" x14ac:dyDescent="0.2">
      <c r="A91" s="25" t="s">
        <v>450</v>
      </c>
      <c r="B91" s="25"/>
      <c r="C91" s="25" t="s">
        <v>451</v>
      </c>
      <c r="D91" s="25"/>
      <c r="E91" s="25"/>
    </row>
    <row r="92" spans="1:5" s="15" customFormat="1" ht="12.95" customHeight="1" x14ac:dyDescent="0.2">
      <c r="A92" s="25" t="s">
        <v>452</v>
      </c>
      <c r="B92" s="25"/>
      <c r="C92" s="25" t="s">
        <v>453</v>
      </c>
      <c r="D92" s="25"/>
      <c r="E92" s="25"/>
    </row>
    <row r="93" spans="1:5" s="15" customFormat="1" ht="12.95" customHeight="1" x14ac:dyDescent="0.2">
      <c r="A93" s="25" t="s">
        <v>454</v>
      </c>
      <c r="B93" s="25"/>
      <c r="C93" s="25" t="s">
        <v>455</v>
      </c>
      <c r="D93" s="25"/>
      <c r="E93" s="25"/>
    </row>
    <row r="94" spans="1:5" s="15" customFormat="1" ht="12.95" customHeight="1" x14ac:dyDescent="0.2">
      <c r="A94" s="25" t="s">
        <v>456</v>
      </c>
      <c r="B94" s="25"/>
      <c r="C94" s="25" t="s">
        <v>457</v>
      </c>
      <c r="D94" s="25"/>
      <c r="E94" s="25"/>
    </row>
    <row r="95" spans="1:5" s="15" customFormat="1" ht="12.95" customHeight="1" x14ac:dyDescent="0.2">
      <c r="A95" s="25" t="s">
        <v>458</v>
      </c>
      <c r="B95" s="25"/>
      <c r="C95" s="25" t="s">
        <v>459</v>
      </c>
      <c r="D95" s="25"/>
      <c r="E95" s="25"/>
    </row>
    <row r="96" spans="1:5" s="15" customFormat="1" ht="12.95" customHeight="1" x14ac:dyDescent="0.2">
      <c r="A96" s="25" t="s">
        <v>460</v>
      </c>
      <c r="B96" s="25"/>
      <c r="C96" s="25" t="s">
        <v>461</v>
      </c>
      <c r="D96" s="25"/>
      <c r="E96" s="25"/>
    </row>
    <row r="97" spans="1:5" s="15" customFormat="1" ht="12.95" customHeight="1" x14ac:dyDescent="0.2">
      <c r="A97" s="25" t="s">
        <v>462</v>
      </c>
      <c r="B97" s="25"/>
      <c r="C97" s="25" t="s">
        <v>463</v>
      </c>
      <c r="D97" s="25"/>
      <c r="E97" s="25"/>
    </row>
    <row r="98" spans="1:5" s="15" customFormat="1" ht="12.95" customHeight="1" x14ac:dyDescent="0.2">
      <c r="A98" s="25" t="s">
        <v>464</v>
      </c>
      <c r="B98" s="25"/>
      <c r="C98" s="25" t="s">
        <v>465</v>
      </c>
      <c r="D98" s="25"/>
      <c r="E98" s="25"/>
    </row>
    <row r="99" spans="1:5" s="15" customFormat="1" ht="12.95" customHeight="1" x14ac:dyDescent="0.2">
      <c r="A99" s="25" t="s">
        <v>466</v>
      </c>
      <c r="B99" s="25"/>
      <c r="C99" s="25" t="s">
        <v>467</v>
      </c>
      <c r="D99" s="25"/>
      <c r="E99" s="25"/>
    </row>
    <row r="100" spans="1:5" s="15" customFormat="1" ht="12.95" customHeight="1" x14ac:dyDescent="0.2">
      <c r="A100" s="25" t="s">
        <v>468</v>
      </c>
      <c r="B100" s="25"/>
      <c r="C100" s="25" t="s">
        <v>469</v>
      </c>
      <c r="D100" s="25"/>
      <c r="E100" s="25"/>
    </row>
    <row r="101" spans="1:5" s="15" customFormat="1" ht="12.95" customHeight="1" x14ac:dyDescent="0.2">
      <c r="A101" s="25" t="s">
        <v>470</v>
      </c>
      <c r="B101" s="25"/>
      <c r="C101" s="25" t="s">
        <v>471</v>
      </c>
      <c r="D101" s="25"/>
      <c r="E101" s="25"/>
    </row>
    <row r="102" spans="1:5" s="15" customFormat="1" ht="12.95" customHeight="1" x14ac:dyDescent="0.2">
      <c r="A102" s="25" t="s">
        <v>472</v>
      </c>
      <c r="B102" s="25"/>
      <c r="C102" s="25" t="s">
        <v>473</v>
      </c>
      <c r="D102" s="25"/>
      <c r="E102" s="25"/>
    </row>
    <row r="103" spans="1:5" s="15" customFormat="1" ht="12.95" customHeight="1" x14ac:dyDescent="0.2">
      <c r="A103" s="25" t="s">
        <v>474</v>
      </c>
      <c r="B103" s="25"/>
      <c r="C103" s="25" t="s">
        <v>475</v>
      </c>
      <c r="D103" s="25"/>
      <c r="E103" s="25"/>
    </row>
    <row r="104" spans="1:5" s="15" customFormat="1" ht="12.95" customHeight="1" x14ac:dyDescent="0.2">
      <c r="A104" s="25" t="s">
        <v>476</v>
      </c>
      <c r="B104" s="25"/>
      <c r="C104" s="25" t="s">
        <v>477</v>
      </c>
      <c r="D104" s="25"/>
      <c r="E104" s="25"/>
    </row>
    <row r="105" spans="1:5" s="15" customFormat="1" ht="12.95" customHeight="1" x14ac:dyDescent="0.2">
      <c r="A105" s="25" t="s">
        <v>478</v>
      </c>
      <c r="B105" s="25"/>
      <c r="C105" s="25" t="s">
        <v>479</v>
      </c>
      <c r="D105" s="25"/>
      <c r="E105" s="25"/>
    </row>
    <row r="106" spans="1:5" s="15" customFormat="1" ht="12.95" customHeight="1" x14ac:dyDescent="0.2">
      <c r="A106" s="25" t="s">
        <v>480</v>
      </c>
      <c r="B106" s="25"/>
      <c r="C106" s="25" t="s">
        <v>481</v>
      </c>
      <c r="D106" s="25"/>
      <c r="E106" s="25"/>
    </row>
    <row r="107" spans="1:5" s="15" customFormat="1" ht="12.95" customHeight="1" x14ac:dyDescent="0.2">
      <c r="A107" s="25" t="s">
        <v>482</v>
      </c>
      <c r="B107" s="25"/>
      <c r="C107" s="25" t="s">
        <v>483</v>
      </c>
      <c r="D107" s="25"/>
      <c r="E107" s="25"/>
    </row>
    <row r="108" spans="1:5" s="15" customFormat="1" ht="12.95" customHeight="1" x14ac:dyDescent="0.2">
      <c r="A108" s="25" t="s">
        <v>484</v>
      </c>
      <c r="B108" s="25"/>
      <c r="C108" s="25" t="s">
        <v>485</v>
      </c>
      <c r="D108" s="25"/>
      <c r="E108" s="25"/>
    </row>
    <row r="109" spans="1:5" s="15" customFormat="1" ht="12.95" customHeight="1" x14ac:dyDescent="0.2">
      <c r="A109" s="25" t="s">
        <v>486</v>
      </c>
      <c r="B109" s="25"/>
      <c r="C109" s="25" t="s">
        <v>487</v>
      </c>
      <c r="D109" s="25"/>
      <c r="E109" s="25"/>
    </row>
    <row r="110" spans="1:5" s="15" customFormat="1" ht="12.95" customHeight="1" x14ac:dyDescent="0.2">
      <c r="A110" s="25" t="s">
        <v>488</v>
      </c>
      <c r="B110" s="25"/>
      <c r="C110" s="25" t="s">
        <v>489</v>
      </c>
      <c r="D110" s="25"/>
      <c r="E110" s="25"/>
    </row>
    <row r="111" spans="1:5" s="15" customFormat="1" ht="12.95" customHeight="1" x14ac:dyDescent="0.2">
      <c r="A111" s="25" t="s">
        <v>490</v>
      </c>
      <c r="B111" s="25"/>
      <c r="C111" s="25" t="s">
        <v>491</v>
      </c>
      <c r="D111" s="25"/>
      <c r="E111" s="25"/>
    </row>
    <row r="112" spans="1:5" s="15" customFormat="1" ht="12.95" customHeight="1" x14ac:dyDescent="0.2">
      <c r="A112" s="25" t="s">
        <v>492</v>
      </c>
      <c r="B112" s="25"/>
      <c r="C112" s="25" t="s">
        <v>493</v>
      </c>
      <c r="D112" s="25"/>
      <c r="E112" s="25"/>
    </row>
    <row r="113" spans="1:5" s="15" customFormat="1" ht="12.95" customHeight="1" x14ac:dyDescent="0.2">
      <c r="A113" s="25" t="s">
        <v>494</v>
      </c>
      <c r="B113" s="25"/>
      <c r="C113" s="25" t="s">
        <v>495</v>
      </c>
      <c r="D113" s="25"/>
      <c r="E113" s="25"/>
    </row>
    <row r="114" spans="1:5" s="15" customFormat="1" ht="12.95" customHeight="1" x14ac:dyDescent="0.2">
      <c r="A114" s="25" t="s">
        <v>496</v>
      </c>
      <c r="B114" s="25"/>
      <c r="C114" s="25" t="s">
        <v>497</v>
      </c>
      <c r="D114" s="25"/>
      <c r="E114" s="25"/>
    </row>
    <row r="115" spans="1:5" s="15" customFormat="1" ht="12.95" customHeight="1" x14ac:dyDescent="0.2">
      <c r="A115" s="25" t="s">
        <v>498</v>
      </c>
      <c r="B115" s="25"/>
      <c r="C115" s="25" t="s">
        <v>499</v>
      </c>
      <c r="D115" s="25"/>
      <c r="E115" s="25"/>
    </row>
    <row r="116" spans="1:5" s="15" customFormat="1" ht="12.95" customHeight="1" x14ac:dyDescent="0.2">
      <c r="A116" s="25" t="s">
        <v>500</v>
      </c>
      <c r="B116" s="25"/>
      <c r="C116" s="25" t="s">
        <v>501</v>
      </c>
      <c r="D116" s="25"/>
      <c r="E116" s="25"/>
    </row>
    <row r="117" spans="1:5" s="15" customFormat="1" ht="12.95" customHeight="1" x14ac:dyDescent="0.2">
      <c r="A117" s="25" t="s">
        <v>502</v>
      </c>
      <c r="B117" s="25"/>
      <c r="C117" s="25" t="s">
        <v>503</v>
      </c>
      <c r="D117" s="25"/>
      <c r="E117" s="25"/>
    </row>
    <row r="118" spans="1:5" s="15" customFormat="1" ht="12.95" customHeight="1" x14ac:dyDescent="0.2">
      <c r="A118" s="25" t="s">
        <v>504</v>
      </c>
      <c r="B118" s="25"/>
      <c r="C118" s="25" t="s">
        <v>505</v>
      </c>
      <c r="D118" s="25"/>
      <c r="E118" s="25"/>
    </row>
    <row r="119" spans="1:5" s="15" customFormat="1" ht="12.95" customHeight="1" x14ac:dyDescent="0.2">
      <c r="A119" s="25" t="s">
        <v>506</v>
      </c>
      <c r="B119" s="25"/>
      <c r="C119" s="25" t="s">
        <v>507</v>
      </c>
      <c r="D119" s="25"/>
      <c r="E119" s="25"/>
    </row>
    <row r="120" spans="1:5" s="15" customFormat="1" ht="12.95" customHeight="1" x14ac:dyDescent="0.2">
      <c r="A120" s="25" t="s">
        <v>508</v>
      </c>
      <c r="B120" s="25"/>
      <c r="C120" s="25" t="s">
        <v>509</v>
      </c>
      <c r="D120" s="25"/>
      <c r="E120" s="25"/>
    </row>
    <row r="121" spans="1:5" s="15" customFormat="1" ht="12.95" customHeight="1" x14ac:dyDescent="0.2">
      <c r="A121" s="25" t="s">
        <v>510</v>
      </c>
      <c r="B121" s="25"/>
      <c r="C121" s="25" t="s">
        <v>511</v>
      </c>
      <c r="D121" s="25"/>
      <c r="E121" s="25"/>
    </row>
    <row r="122" spans="1:5" s="15" customFormat="1" ht="12.95" customHeight="1" x14ac:dyDescent="0.2">
      <c r="A122" s="25" t="s">
        <v>512</v>
      </c>
      <c r="B122" s="25"/>
      <c r="C122" s="25" t="s">
        <v>513</v>
      </c>
      <c r="D122" s="25"/>
      <c r="E122" s="25"/>
    </row>
    <row r="123" spans="1:5" s="15" customFormat="1" ht="12.95" customHeight="1" x14ac:dyDescent="0.2">
      <c r="A123" s="25" t="s">
        <v>514</v>
      </c>
      <c r="B123" s="25"/>
      <c r="C123" s="25" t="s">
        <v>515</v>
      </c>
      <c r="D123" s="25"/>
      <c r="E123" s="25"/>
    </row>
    <row r="124" spans="1:5" s="15" customFormat="1" ht="12.95" customHeight="1" x14ac:dyDescent="0.2">
      <c r="A124" s="25" t="s">
        <v>516</v>
      </c>
      <c r="B124" s="25"/>
      <c r="C124" s="25" t="s">
        <v>517</v>
      </c>
      <c r="D124" s="25"/>
      <c r="E124" s="25"/>
    </row>
    <row r="125" spans="1:5" s="15" customFormat="1" ht="12.95" customHeight="1" x14ac:dyDescent="0.2">
      <c r="A125" s="25" t="s">
        <v>518</v>
      </c>
      <c r="B125" s="25"/>
      <c r="C125" s="25" t="s">
        <v>519</v>
      </c>
      <c r="D125" s="25"/>
      <c r="E125" s="25"/>
    </row>
    <row r="126" spans="1:5" s="15" customFormat="1" ht="12.95" customHeight="1" x14ac:dyDescent="0.2">
      <c r="A126" s="25" t="s">
        <v>520</v>
      </c>
      <c r="B126" s="25"/>
      <c r="C126" s="25" t="s">
        <v>521</v>
      </c>
      <c r="D126" s="25"/>
      <c r="E126" s="25"/>
    </row>
    <row r="127" spans="1:5" s="15" customFormat="1" ht="12.95" customHeight="1" x14ac:dyDescent="0.2">
      <c r="A127" s="25" t="s">
        <v>522</v>
      </c>
      <c r="B127" s="25"/>
      <c r="C127" s="25" t="s">
        <v>523</v>
      </c>
      <c r="D127" s="25"/>
      <c r="E127" s="25"/>
    </row>
    <row r="128" spans="1:5" s="15" customFormat="1" ht="12.95" customHeight="1" x14ac:dyDescent="0.2">
      <c r="A128" s="25" t="s">
        <v>524</v>
      </c>
      <c r="B128" s="25"/>
      <c r="C128" s="25" t="s">
        <v>525</v>
      </c>
      <c r="D128" s="25"/>
      <c r="E128" s="25"/>
    </row>
    <row r="129" spans="1:5" s="15" customFormat="1" ht="12.95" customHeight="1" x14ac:dyDescent="0.2">
      <c r="A129" s="25" t="s">
        <v>526</v>
      </c>
      <c r="B129" s="25"/>
      <c r="C129" s="25" t="s">
        <v>527</v>
      </c>
      <c r="D129" s="25"/>
      <c r="E129" s="25"/>
    </row>
    <row r="130" spans="1:5" s="15" customFormat="1" ht="12.95" customHeight="1" x14ac:dyDescent="0.2">
      <c r="A130" s="25" t="s">
        <v>528</v>
      </c>
      <c r="B130" s="25"/>
      <c r="C130" s="25" t="s">
        <v>529</v>
      </c>
      <c r="D130" s="25"/>
      <c r="E130" s="25"/>
    </row>
    <row r="131" spans="1:5" s="15" customFormat="1" ht="12.95" customHeight="1" x14ac:dyDescent="0.2">
      <c r="A131" s="25" t="s">
        <v>530</v>
      </c>
      <c r="B131" s="25"/>
      <c r="C131" s="25" t="s">
        <v>531</v>
      </c>
      <c r="D131" s="25"/>
      <c r="E131" s="25"/>
    </row>
    <row r="132" spans="1:5" s="15" customFormat="1" ht="12.95" customHeight="1" x14ac:dyDescent="0.2">
      <c r="A132" s="25" t="s">
        <v>532</v>
      </c>
      <c r="B132" s="25"/>
      <c r="C132" s="25" t="s">
        <v>533</v>
      </c>
      <c r="D132" s="25"/>
      <c r="E132" s="25"/>
    </row>
    <row r="133" spans="1:5" s="15" customFormat="1" ht="12.95" customHeight="1" x14ac:dyDescent="0.2">
      <c r="A133" s="25" t="s">
        <v>534</v>
      </c>
      <c r="B133" s="25"/>
      <c r="C133" s="25" t="s">
        <v>535</v>
      </c>
      <c r="D133" s="25"/>
      <c r="E133" s="25"/>
    </row>
    <row r="134" spans="1:5" s="15" customFormat="1" ht="12.95" customHeight="1" x14ac:dyDescent="0.2">
      <c r="A134" s="25" t="s">
        <v>536</v>
      </c>
      <c r="B134" s="25"/>
      <c r="C134" s="25" t="s">
        <v>537</v>
      </c>
      <c r="D134" s="25"/>
      <c r="E134" s="25"/>
    </row>
    <row r="135" spans="1:5" s="15" customFormat="1" ht="12.95" customHeight="1" x14ac:dyDescent="0.2">
      <c r="A135" s="25" t="s">
        <v>538</v>
      </c>
      <c r="B135" s="25"/>
      <c r="C135" s="25" t="s">
        <v>539</v>
      </c>
      <c r="D135" s="25"/>
      <c r="E135" s="25"/>
    </row>
    <row r="136" spans="1:5" s="15" customFormat="1" ht="12.95" customHeight="1" x14ac:dyDescent="0.2">
      <c r="A136" s="25" t="s">
        <v>540</v>
      </c>
      <c r="B136" s="25"/>
      <c r="C136" s="25" t="s">
        <v>541</v>
      </c>
      <c r="D136" s="25"/>
      <c r="E136" s="25"/>
    </row>
    <row r="137" spans="1:5" s="15" customFormat="1" ht="12.95" customHeight="1" x14ac:dyDescent="0.2">
      <c r="A137" s="25" t="s">
        <v>542</v>
      </c>
      <c r="B137" s="25"/>
      <c r="C137" s="25" t="s">
        <v>543</v>
      </c>
      <c r="D137" s="25"/>
      <c r="E137" s="25"/>
    </row>
    <row r="138" spans="1:5" s="15" customFormat="1" ht="12.95" customHeight="1" x14ac:dyDescent="0.2">
      <c r="A138" s="25" t="s">
        <v>544</v>
      </c>
      <c r="B138" s="25"/>
      <c r="C138" s="25" t="s">
        <v>545</v>
      </c>
      <c r="D138" s="25"/>
      <c r="E138" s="25"/>
    </row>
    <row r="139" spans="1:5" s="15" customFormat="1" ht="12.95" customHeight="1" x14ac:dyDescent="0.2">
      <c r="A139" s="25" t="s">
        <v>546</v>
      </c>
      <c r="B139" s="25"/>
      <c r="C139" s="25" t="s">
        <v>547</v>
      </c>
      <c r="D139" s="25"/>
      <c r="E139" s="25"/>
    </row>
    <row r="140" spans="1:5" s="15" customFormat="1" ht="12.95" customHeight="1" x14ac:dyDescent="0.2">
      <c r="A140" s="25" t="s">
        <v>548</v>
      </c>
      <c r="B140" s="25"/>
      <c r="C140" s="25" t="s">
        <v>549</v>
      </c>
      <c r="D140" s="25"/>
      <c r="E140" s="25"/>
    </row>
    <row r="141" spans="1:5" s="15" customFormat="1" ht="12.95" customHeight="1" x14ac:dyDescent="0.2">
      <c r="A141" s="25" t="s">
        <v>550</v>
      </c>
      <c r="B141" s="25"/>
      <c r="C141" s="25" t="s">
        <v>551</v>
      </c>
      <c r="D141" s="25"/>
      <c r="E141" s="25"/>
    </row>
    <row r="142" spans="1:5" s="15" customFormat="1" ht="12.95" customHeight="1" x14ac:dyDescent="0.2">
      <c r="A142" s="25" t="s">
        <v>552</v>
      </c>
      <c r="B142" s="25"/>
      <c r="C142" s="25" t="s">
        <v>553</v>
      </c>
      <c r="D142" s="25"/>
      <c r="E142" s="25"/>
    </row>
    <row r="143" spans="1:5" s="15" customFormat="1" ht="12.95" customHeight="1" x14ac:dyDescent="0.2">
      <c r="A143" s="25" t="s">
        <v>554</v>
      </c>
      <c r="B143" s="25"/>
      <c r="C143" s="25" t="s">
        <v>555</v>
      </c>
      <c r="D143" s="25"/>
      <c r="E143" s="25"/>
    </row>
    <row r="144" spans="1:5" s="15" customFormat="1" ht="12.95" customHeight="1" x14ac:dyDescent="0.2">
      <c r="A144" s="25" t="s">
        <v>556</v>
      </c>
      <c r="B144" s="25"/>
      <c r="C144" s="25" t="s">
        <v>557</v>
      </c>
      <c r="D144" s="25"/>
      <c r="E144" s="25"/>
    </row>
    <row r="145" spans="1:5" s="15" customFormat="1" ht="12.95" customHeight="1" x14ac:dyDescent="0.2">
      <c r="A145" s="25" t="s">
        <v>558</v>
      </c>
      <c r="B145" s="25"/>
      <c r="C145" s="25" t="s">
        <v>559</v>
      </c>
      <c r="D145" s="25"/>
      <c r="E145" s="25"/>
    </row>
    <row r="146" spans="1:5" s="15" customFormat="1" ht="12.95" customHeight="1" x14ac:dyDescent="0.2">
      <c r="A146" s="25" t="s">
        <v>560</v>
      </c>
      <c r="B146" s="25"/>
      <c r="C146" s="25" t="s">
        <v>561</v>
      </c>
      <c r="D146" s="25"/>
      <c r="E146" s="25"/>
    </row>
    <row r="147" spans="1:5" s="15" customFormat="1" ht="12.95" customHeight="1" x14ac:dyDescent="0.2">
      <c r="A147" s="25" t="s">
        <v>562</v>
      </c>
      <c r="B147" s="25"/>
      <c r="C147" s="25" t="s">
        <v>563</v>
      </c>
      <c r="D147" s="25"/>
      <c r="E147" s="25"/>
    </row>
    <row r="148" spans="1:5" s="15" customFormat="1" ht="12.95" customHeight="1" x14ac:dyDescent="0.2">
      <c r="A148" s="25" t="s">
        <v>564</v>
      </c>
      <c r="B148" s="25"/>
      <c r="C148" s="25" t="s">
        <v>565</v>
      </c>
      <c r="D148" s="25"/>
      <c r="E148" s="25"/>
    </row>
    <row r="149" spans="1:5" s="15" customFormat="1" ht="12.95" customHeight="1" x14ac:dyDescent="0.2">
      <c r="A149" s="25" t="s">
        <v>566</v>
      </c>
      <c r="B149" s="25"/>
      <c r="C149" s="25" t="s">
        <v>567</v>
      </c>
      <c r="D149" s="25"/>
      <c r="E149" s="25"/>
    </row>
    <row r="150" spans="1:5" s="15" customFormat="1" ht="12.95" customHeight="1" x14ac:dyDescent="0.2">
      <c r="A150" s="25" t="s">
        <v>568</v>
      </c>
      <c r="B150" s="25"/>
      <c r="C150" s="25" t="s">
        <v>569</v>
      </c>
      <c r="D150" s="25"/>
      <c r="E150" s="25"/>
    </row>
    <row r="151" spans="1:5" s="15" customFormat="1" ht="12.95" customHeight="1" x14ac:dyDescent="0.2">
      <c r="A151" s="25" t="s">
        <v>570</v>
      </c>
      <c r="B151" s="25"/>
      <c r="C151" s="25" t="s">
        <v>571</v>
      </c>
      <c r="D151" s="25"/>
      <c r="E151" s="25"/>
    </row>
    <row r="152" spans="1:5" s="15" customFormat="1" ht="12.95" customHeight="1" x14ac:dyDescent="0.2">
      <c r="A152" s="25" t="s">
        <v>572</v>
      </c>
      <c r="B152" s="25"/>
      <c r="C152" s="25" t="s">
        <v>573</v>
      </c>
      <c r="D152" s="25"/>
      <c r="E152" s="25"/>
    </row>
    <row r="153" spans="1:5" s="15" customFormat="1" ht="12.95" customHeight="1" x14ac:dyDescent="0.2">
      <c r="A153" s="25" t="s">
        <v>574</v>
      </c>
      <c r="B153" s="25"/>
      <c r="C153" s="25" t="s">
        <v>575</v>
      </c>
      <c r="D153" s="25"/>
      <c r="E153" s="25"/>
    </row>
    <row r="154" spans="1:5" s="15" customFormat="1" ht="12.95" customHeight="1" x14ac:dyDescent="0.2">
      <c r="A154" s="25" t="s">
        <v>576</v>
      </c>
      <c r="B154" s="25"/>
      <c r="C154" s="25" t="s">
        <v>577</v>
      </c>
      <c r="D154" s="25"/>
      <c r="E154" s="25"/>
    </row>
    <row r="155" spans="1:5" s="15" customFormat="1" ht="12.95" customHeight="1" x14ac:dyDescent="0.2">
      <c r="A155" s="25" t="s">
        <v>578</v>
      </c>
      <c r="B155" s="25"/>
      <c r="C155" s="25" t="s">
        <v>579</v>
      </c>
      <c r="D155" s="25"/>
      <c r="E155" s="25"/>
    </row>
    <row r="156" spans="1:5" s="15" customFormat="1" ht="12.95" customHeight="1" x14ac:dyDescent="0.2">
      <c r="A156" s="25" t="s">
        <v>580</v>
      </c>
      <c r="B156" s="25"/>
      <c r="C156" s="25" t="s">
        <v>581</v>
      </c>
      <c r="D156" s="25"/>
      <c r="E156" s="25"/>
    </row>
    <row r="157" spans="1:5" s="15" customFormat="1" ht="12.95" customHeight="1" x14ac:dyDescent="0.2">
      <c r="A157" s="25" t="s">
        <v>582</v>
      </c>
      <c r="B157" s="25"/>
      <c r="C157" s="25" t="s">
        <v>583</v>
      </c>
      <c r="D157" s="25"/>
      <c r="E157" s="25"/>
    </row>
    <row r="158" spans="1:5" s="15" customFormat="1" ht="12.95" customHeight="1" x14ac:dyDescent="0.2">
      <c r="A158" s="25" t="s">
        <v>584</v>
      </c>
      <c r="B158" s="25"/>
      <c r="C158" s="25" t="s">
        <v>585</v>
      </c>
      <c r="D158" s="25"/>
      <c r="E158" s="25"/>
    </row>
    <row r="159" spans="1:5" s="15" customFormat="1" ht="12.95" customHeight="1" x14ac:dyDescent="0.2">
      <c r="A159" s="25" t="s">
        <v>586</v>
      </c>
      <c r="B159" s="25"/>
      <c r="C159" s="25" t="s">
        <v>587</v>
      </c>
      <c r="D159" s="25"/>
      <c r="E159" s="25"/>
    </row>
    <row r="160" spans="1:5" s="15" customFormat="1" ht="12.95" customHeight="1" x14ac:dyDescent="0.2">
      <c r="A160" s="25" t="s">
        <v>588</v>
      </c>
      <c r="B160" s="25"/>
      <c r="C160" s="25" t="s">
        <v>589</v>
      </c>
      <c r="D160" s="25"/>
      <c r="E160" s="25"/>
    </row>
    <row r="161" spans="1:5" s="15" customFormat="1" ht="12.95" customHeight="1" x14ac:dyDescent="0.2">
      <c r="A161" s="25" t="s">
        <v>590</v>
      </c>
      <c r="B161" s="25"/>
      <c r="C161" s="25" t="s">
        <v>573</v>
      </c>
      <c r="D161" s="25"/>
      <c r="E161" s="25"/>
    </row>
    <row r="162" spans="1:5" s="15" customFormat="1" ht="12.95" customHeight="1" x14ac:dyDescent="0.2">
      <c r="A162" s="25" t="s">
        <v>591</v>
      </c>
      <c r="B162" s="25"/>
      <c r="C162" s="25" t="s">
        <v>592</v>
      </c>
      <c r="D162" s="25"/>
      <c r="E162" s="25"/>
    </row>
    <row r="163" spans="1:5" s="15" customFormat="1" ht="12.95" customHeight="1" x14ac:dyDescent="0.2">
      <c r="A163" s="25" t="s">
        <v>593</v>
      </c>
      <c r="B163" s="25"/>
      <c r="C163" s="25" t="s">
        <v>594</v>
      </c>
      <c r="D163" s="25"/>
      <c r="E163" s="25"/>
    </row>
    <row r="164" spans="1:5" s="15" customFormat="1" ht="12.95" customHeight="1" x14ac:dyDescent="0.2">
      <c r="A164" s="25" t="s">
        <v>595</v>
      </c>
      <c r="B164" s="25"/>
      <c r="C164" s="25" t="s">
        <v>596</v>
      </c>
      <c r="D164" s="25"/>
      <c r="E164" s="25"/>
    </row>
    <row r="165" spans="1:5" s="15" customFormat="1" ht="12.95" customHeight="1" x14ac:dyDescent="0.2">
      <c r="A165" s="25" t="s">
        <v>597</v>
      </c>
      <c r="B165" s="25"/>
      <c r="C165" s="25" t="s">
        <v>598</v>
      </c>
      <c r="D165" s="25"/>
      <c r="E165" s="25"/>
    </row>
    <row r="166" spans="1:5" s="15" customFormat="1" ht="12.95" customHeight="1" x14ac:dyDescent="0.2">
      <c r="A166" s="25" t="s">
        <v>599</v>
      </c>
      <c r="B166" s="25"/>
      <c r="C166" s="25" t="s">
        <v>600</v>
      </c>
      <c r="D166" s="25"/>
      <c r="E166" s="25"/>
    </row>
    <row r="167" spans="1:5" s="15" customFormat="1" ht="12.95" customHeight="1" x14ac:dyDescent="0.2">
      <c r="A167" s="25" t="s">
        <v>601</v>
      </c>
      <c r="B167" s="25"/>
      <c r="C167" s="25" t="s">
        <v>600</v>
      </c>
      <c r="D167" s="25"/>
      <c r="E167" s="25"/>
    </row>
    <row r="168" spans="1:5" s="15" customFormat="1" ht="12.95" customHeight="1" x14ac:dyDescent="0.2">
      <c r="A168" s="25" t="s">
        <v>602</v>
      </c>
      <c r="B168" s="25"/>
      <c r="C168" s="25" t="s">
        <v>603</v>
      </c>
      <c r="D168" s="25"/>
      <c r="E168" s="25"/>
    </row>
    <row r="169" spans="1:5" s="15" customFormat="1" ht="12.95" customHeight="1" x14ac:dyDescent="0.2">
      <c r="A169" s="25" t="s">
        <v>604</v>
      </c>
      <c r="B169" s="25"/>
      <c r="C169" s="25" t="s">
        <v>605</v>
      </c>
      <c r="D169" s="25"/>
      <c r="E169" s="25"/>
    </row>
    <row r="170" spans="1:5" s="15" customFormat="1" ht="12.95" customHeight="1" x14ac:dyDescent="0.2">
      <c r="A170" s="25" t="s">
        <v>606</v>
      </c>
      <c r="B170" s="25"/>
      <c r="C170" s="25" t="s">
        <v>607</v>
      </c>
      <c r="D170" s="25"/>
      <c r="E170" s="25"/>
    </row>
    <row r="171" spans="1:5" s="15" customFormat="1" ht="12.95" customHeight="1" x14ac:dyDescent="0.2">
      <c r="A171" s="25" t="s">
        <v>608</v>
      </c>
      <c r="B171" s="25"/>
      <c r="C171" s="25" t="s">
        <v>605</v>
      </c>
      <c r="D171" s="25"/>
      <c r="E171" s="25"/>
    </row>
    <row r="172" spans="1:5" s="15" customFormat="1" ht="12.95" customHeight="1" x14ac:dyDescent="0.2">
      <c r="A172" s="25" t="s">
        <v>609</v>
      </c>
      <c r="B172" s="25"/>
      <c r="C172" s="25" t="s">
        <v>610</v>
      </c>
      <c r="D172" s="25"/>
      <c r="E172" s="25"/>
    </row>
    <row r="173" spans="1:5" s="15" customFormat="1" ht="12.95" customHeight="1" x14ac:dyDescent="0.2">
      <c r="A173" s="25" t="s">
        <v>611</v>
      </c>
      <c r="B173" s="25"/>
      <c r="C173" s="25" t="s">
        <v>612</v>
      </c>
      <c r="D173" s="25"/>
      <c r="E173" s="25"/>
    </row>
    <row r="174" spans="1:5" s="15" customFormat="1" ht="12.95" customHeight="1" x14ac:dyDescent="0.2">
      <c r="A174" s="25" t="s">
        <v>611</v>
      </c>
      <c r="B174" s="25"/>
      <c r="C174" s="25" t="s">
        <v>612</v>
      </c>
      <c r="D174" s="25"/>
      <c r="E174" s="25"/>
    </row>
    <row r="175" spans="1:5" s="15" customFormat="1" ht="12.95" customHeight="1" x14ac:dyDescent="0.2">
      <c r="A175" s="25" t="s">
        <v>613</v>
      </c>
      <c r="B175" s="25"/>
      <c r="C175" s="25" t="s">
        <v>614</v>
      </c>
      <c r="D175" s="25"/>
      <c r="E175" s="25"/>
    </row>
    <row r="176" spans="1:5" s="15" customFormat="1" ht="12.95" customHeight="1" x14ac:dyDescent="0.2">
      <c r="A176" s="25" t="s">
        <v>353</v>
      </c>
      <c r="B176" s="25"/>
      <c r="C176" s="25" t="s">
        <v>615</v>
      </c>
      <c r="D176" s="25"/>
      <c r="E176" s="25"/>
    </row>
    <row r="177" spans="1:5" s="15" customFormat="1" ht="12.95" customHeight="1" x14ac:dyDescent="0.2">
      <c r="A177" s="25" t="s">
        <v>616</v>
      </c>
      <c r="B177" s="25"/>
      <c r="C177" s="25" t="s">
        <v>617</v>
      </c>
      <c r="D177" s="25"/>
      <c r="E177" s="25"/>
    </row>
    <row r="178" spans="1:5" s="15" customFormat="1" ht="12.95" customHeight="1" x14ac:dyDescent="0.2">
      <c r="A178" s="25" t="s">
        <v>618</v>
      </c>
      <c r="B178" s="25"/>
      <c r="C178" s="25" t="s">
        <v>619</v>
      </c>
      <c r="D178" s="25"/>
      <c r="E178" s="25"/>
    </row>
    <row r="179" spans="1:5" s="15" customFormat="1" ht="12.95" customHeight="1" x14ac:dyDescent="0.2">
      <c r="A179" s="25" t="s">
        <v>620</v>
      </c>
      <c r="B179" s="25"/>
      <c r="C179" s="25" t="s">
        <v>621</v>
      </c>
      <c r="D179" s="25"/>
      <c r="E179" s="25"/>
    </row>
    <row r="180" spans="1:5" s="15" customFormat="1" ht="12.95" customHeight="1" x14ac:dyDescent="0.2">
      <c r="A180" s="25" t="s">
        <v>622</v>
      </c>
      <c r="B180" s="25"/>
      <c r="C180" s="25" t="s">
        <v>623</v>
      </c>
      <c r="D180" s="25"/>
      <c r="E180" s="25"/>
    </row>
    <row r="181" spans="1:5" s="15" customFormat="1" ht="12.95" customHeight="1" x14ac:dyDescent="0.2">
      <c r="A181" s="25" t="s">
        <v>624</v>
      </c>
      <c r="B181" s="25"/>
      <c r="C181" s="25" t="s">
        <v>625</v>
      </c>
      <c r="D181" s="25"/>
      <c r="E181" s="25"/>
    </row>
    <row r="182" spans="1:5" s="15" customFormat="1" ht="12.95" customHeight="1" x14ac:dyDescent="0.2">
      <c r="A182" s="25" t="s">
        <v>626</v>
      </c>
      <c r="B182" s="25"/>
      <c r="C182" s="25" t="s">
        <v>627</v>
      </c>
      <c r="D182" s="25"/>
      <c r="E182" s="25"/>
    </row>
    <row r="183" spans="1:5" s="15" customFormat="1" ht="12.95" customHeight="1" x14ac:dyDescent="0.2">
      <c r="A183" s="25" t="s">
        <v>628</v>
      </c>
      <c r="B183" s="25"/>
      <c r="C183" s="25" t="s">
        <v>629</v>
      </c>
      <c r="D183" s="25"/>
      <c r="E183" s="25"/>
    </row>
    <row r="184" spans="1:5" s="15" customFormat="1" ht="12.95" customHeight="1" x14ac:dyDescent="0.2">
      <c r="A184" s="25" t="s">
        <v>630</v>
      </c>
      <c r="B184" s="25"/>
      <c r="C184" s="25" t="s">
        <v>631</v>
      </c>
      <c r="D184" s="25"/>
      <c r="E184" s="25"/>
    </row>
    <row r="185" spans="1:5" s="15" customFormat="1" ht="12.95" customHeight="1" x14ac:dyDescent="0.2">
      <c r="A185" s="25" t="s">
        <v>632</v>
      </c>
      <c r="B185" s="25"/>
      <c r="C185" s="25" t="s">
        <v>633</v>
      </c>
      <c r="D185" s="25"/>
      <c r="E185" s="25"/>
    </row>
    <row r="186" spans="1:5" s="15" customFormat="1" ht="12.95" customHeight="1" x14ac:dyDescent="0.2">
      <c r="A186" s="25" t="s">
        <v>634</v>
      </c>
      <c r="B186" s="25"/>
      <c r="C186" s="25" t="s">
        <v>635</v>
      </c>
      <c r="D186" s="25"/>
      <c r="E186" s="25"/>
    </row>
    <row r="187" spans="1:5" s="15" customFormat="1" ht="12.95" customHeight="1" x14ac:dyDescent="0.2">
      <c r="A187" s="25" t="s">
        <v>636</v>
      </c>
      <c r="B187" s="25"/>
      <c r="C187" s="25" t="s">
        <v>625</v>
      </c>
      <c r="D187" s="25"/>
      <c r="E187" s="25"/>
    </row>
    <row r="188" spans="1:5" s="15" customFormat="1" ht="12.95" customHeight="1" x14ac:dyDescent="0.2">
      <c r="A188" s="25" t="s">
        <v>637</v>
      </c>
      <c r="B188" s="25"/>
      <c r="C188" s="25" t="s">
        <v>638</v>
      </c>
      <c r="D188" s="25"/>
      <c r="E188" s="25"/>
    </row>
    <row r="189" spans="1:5" s="15" customFormat="1" ht="12.95" customHeight="1" x14ac:dyDescent="0.2">
      <c r="A189" s="25" t="s">
        <v>639</v>
      </c>
      <c r="B189" s="25"/>
      <c r="C189" s="25" t="s">
        <v>640</v>
      </c>
      <c r="D189" s="25"/>
      <c r="E189" s="25"/>
    </row>
    <row r="190" spans="1:5" s="15" customFormat="1" ht="12.95" customHeight="1" x14ac:dyDescent="0.2">
      <c r="A190" s="25" t="s">
        <v>641</v>
      </c>
      <c r="B190" s="25"/>
      <c r="C190" s="25" t="s">
        <v>627</v>
      </c>
      <c r="D190" s="25"/>
      <c r="E190" s="25"/>
    </row>
    <row r="191" spans="1:5" s="15" customFormat="1" ht="12.95" customHeight="1" x14ac:dyDescent="0.2">
      <c r="A191" s="25" t="s">
        <v>149</v>
      </c>
      <c r="B191" s="25"/>
      <c r="C191" s="25" t="s">
        <v>629</v>
      </c>
      <c r="D191" s="25"/>
      <c r="E191" s="25"/>
    </row>
    <row r="192" spans="1:5" s="15" customFormat="1" ht="12.95" customHeight="1" x14ac:dyDescent="0.2">
      <c r="A192" s="25" t="s">
        <v>642</v>
      </c>
      <c r="B192" s="25"/>
      <c r="C192" s="25" t="s">
        <v>631</v>
      </c>
      <c r="D192" s="25"/>
      <c r="E192" s="25"/>
    </row>
    <row r="193" spans="1:5" s="15" customFormat="1" ht="12.95" customHeight="1" x14ac:dyDescent="0.2">
      <c r="A193" s="25" t="s">
        <v>643</v>
      </c>
      <c r="B193" s="25"/>
      <c r="C193" s="25" t="s">
        <v>633</v>
      </c>
      <c r="D193" s="25"/>
      <c r="E193" s="25"/>
    </row>
    <row r="194" spans="1:5" s="15" customFormat="1" ht="12.95" customHeight="1" x14ac:dyDescent="0.2">
      <c r="A194" s="25" t="s">
        <v>644</v>
      </c>
      <c r="B194" s="25"/>
      <c r="C194" s="25" t="s">
        <v>625</v>
      </c>
      <c r="D194" s="25"/>
      <c r="E194" s="25"/>
    </row>
    <row r="195" spans="1:5" s="15" customFormat="1" ht="12.95" customHeight="1" x14ac:dyDescent="0.2">
      <c r="A195" s="25" t="s">
        <v>645</v>
      </c>
      <c r="B195" s="25"/>
      <c r="C195" s="25" t="s">
        <v>646</v>
      </c>
      <c r="D195" s="25"/>
      <c r="E195" s="25"/>
    </row>
    <row r="196" spans="1:5" s="15" customFormat="1" ht="12.95" customHeight="1" x14ac:dyDescent="0.2">
      <c r="A196" s="25" t="s">
        <v>647</v>
      </c>
      <c r="B196" s="25"/>
      <c r="C196" s="25" t="s">
        <v>648</v>
      </c>
      <c r="D196" s="25"/>
      <c r="E196" s="25"/>
    </row>
    <row r="197" spans="1:5" s="15" customFormat="1" ht="12.95" customHeight="1" x14ac:dyDescent="0.2">
      <c r="A197" s="25" t="s">
        <v>649</v>
      </c>
      <c r="B197" s="25"/>
      <c r="C197" s="25" t="s">
        <v>650</v>
      </c>
      <c r="D197" s="25"/>
      <c r="E197" s="25"/>
    </row>
    <row r="198" spans="1:5" s="15" customFormat="1" ht="12.95" customHeight="1" x14ac:dyDescent="0.2">
      <c r="A198" s="25" t="s">
        <v>651</v>
      </c>
      <c r="B198" s="25"/>
      <c r="C198" s="25" t="s">
        <v>652</v>
      </c>
      <c r="D198" s="25"/>
      <c r="E198" s="25"/>
    </row>
    <row r="199" spans="1:5" s="15" customFormat="1" ht="12.95" customHeight="1" x14ac:dyDescent="0.2">
      <c r="A199" s="25" t="s">
        <v>653</v>
      </c>
      <c r="B199" s="25"/>
      <c r="C199" s="25" t="s">
        <v>627</v>
      </c>
      <c r="D199" s="25"/>
      <c r="E199" s="25"/>
    </row>
    <row r="200" spans="1:5" s="15" customFormat="1" ht="12.95" customHeight="1" x14ac:dyDescent="0.2">
      <c r="A200" s="25" t="s">
        <v>654</v>
      </c>
      <c r="B200" s="25"/>
      <c r="C200" s="25" t="s">
        <v>655</v>
      </c>
      <c r="D200" s="25"/>
      <c r="E200" s="25"/>
    </row>
    <row r="201" spans="1:5" s="15" customFormat="1" ht="12.95" customHeight="1" x14ac:dyDescent="0.2">
      <c r="A201" s="25" t="s">
        <v>656</v>
      </c>
      <c r="B201" s="25"/>
      <c r="C201" s="25" t="s">
        <v>657</v>
      </c>
      <c r="D201" s="25"/>
      <c r="E201" s="25"/>
    </row>
    <row r="202" spans="1:5" s="15" customFormat="1" ht="12.95" customHeight="1" x14ac:dyDescent="0.2">
      <c r="A202" s="25" t="s">
        <v>658</v>
      </c>
      <c r="B202" s="25"/>
      <c r="C202" s="25" t="s">
        <v>659</v>
      </c>
      <c r="D202" s="25"/>
      <c r="E202" s="25"/>
    </row>
    <row r="203" spans="1:5" s="15" customFormat="1" ht="12.95" customHeight="1" x14ac:dyDescent="0.2">
      <c r="A203" s="25" t="s">
        <v>660</v>
      </c>
      <c r="B203" s="25"/>
      <c r="C203" s="25" t="s">
        <v>661</v>
      </c>
      <c r="D203" s="25"/>
      <c r="E203" s="25"/>
    </row>
    <row r="204" spans="1:5" s="15" customFormat="1" ht="12.95" customHeight="1" x14ac:dyDescent="0.2">
      <c r="A204" s="25" t="s">
        <v>662</v>
      </c>
      <c r="B204" s="25"/>
      <c r="C204" s="25" t="s">
        <v>661</v>
      </c>
      <c r="D204" s="25"/>
      <c r="E204" s="25"/>
    </row>
    <row r="205" spans="1:5" s="15" customFormat="1" ht="12.95" customHeight="1" x14ac:dyDescent="0.2">
      <c r="A205" s="25" t="s">
        <v>663</v>
      </c>
      <c r="B205" s="25"/>
      <c r="C205" s="25" t="s">
        <v>664</v>
      </c>
      <c r="D205" s="25"/>
      <c r="E205" s="25"/>
    </row>
    <row r="206" spans="1:5" s="15" customFormat="1" ht="12.95" customHeight="1" x14ac:dyDescent="0.2">
      <c r="A206" s="25" t="s">
        <v>665</v>
      </c>
      <c r="B206" s="25"/>
      <c r="C206" s="25" t="s">
        <v>666</v>
      </c>
      <c r="D206" s="25"/>
      <c r="E206" s="25"/>
    </row>
    <row r="207" spans="1:5" s="15" customFormat="1" ht="12.95" customHeight="1" x14ac:dyDescent="0.2">
      <c r="A207" s="25" t="s">
        <v>667</v>
      </c>
      <c r="B207" s="25"/>
      <c r="C207" s="25" t="s">
        <v>666</v>
      </c>
      <c r="D207" s="25"/>
      <c r="E207" s="25"/>
    </row>
    <row r="208" spans="1:5" s="15" customFormat="1" ht="12.95" customHeight="1" x14ac:dyDescent="0.2">
      <c r="A208" s="25" t="s">
        <v>668</v>
      </c>
      <c r="B208" s="25"/>
      <c r="C208" s="25" t="s">
        <v>669</v>
      </c>
      <c r="D208" s="25"/>
      <c r="E208" s="25"/>
    </row>
    <row r="209" spans="1:5" s="15" customFormat="1" ht="12.95" customHeight="1" x14ac:dyDescent="0.2">
      <c r="A209" s="25" t="s">
        <v>670</v>
      </c>
      <c r="B209" s="25"/>
      <c r="C209" s="25" t="s">
        <v>671</v>
      </c>
      <c r="D209" s="25"/>
      <c r="E209" s="25"/>
    </row>
    <row r="210" spans="1:5" s="15" customFormat="1" ht="12.95" customHeight="1" x14ac:dyDescent="0.2">
      <c r="A210" s="25" t="s">
        <v>672</v>
      </c>
      <c r="B210" s="25"/>
      <c r="C210" s="25" t="s">
        <v>673</v>
      </c>
      <c r="D210" s="25"/>
      <c r="E210" s="25"/>
    </row>
    <row r="211" spans="1:5" s="15" customFormat="1" ht="12.95" customHeight="1" x14ac:dyDescent="0.2">
      <c r="A211" s="25" t="s">
        <v>674</v>
      </c>
      <c r="B211" s="25"/>
      <c r="C211" s="25" t="s">
        <v>666</v>
      </c>
      <c r="D211" s="25"/>
      <c r="E211" s="25"/>
    </row>
    <row r="212" spans="1:5" s="15" customFormat="1" ht="12.95" customHeight="1" x14ac:dyDescent="0.2">
      <c r="A212" s="25" t="s">
        <v>675</v>
      </c>
      <c r="B212" s="25"/>
      <c r="C212" s="25" t="s">
        <v>676</v>
      </c>
      <c r="D212" s="25"/>
      <c r="E212" s="25"/>
    </row>
    <row r="213" spans="1:5" s="15" customFormat="1" ht="12.95" customHeight="1" x14ac:dyDescent="0.2">
      <c r="A213" s="25" t="s">
        <v>677</v>
      </c>
      <c r="B213" s="25"/>
      <c r="C213" s="25" t="s">
        <v>678</v>
      </c>
      <c r="D213" s="25"/>
      <c r="E213" s="25"/>
    </row>
    <row r="214" spans="1:5" s="15" customFormat="1" ht="12.95" customHeight="1" x14ac:dyDescent="0.2">
      <c r="A214" s="25" t="s">
        <v>679</v>
      </c>
      <c r="B214" s="25"/>
      <c r="C214" s="25" t="s">
        <v>680</v>
      </c>
      <c r="D214" s="25"/>
      <c r="E214" s="25"/>
    </row>
    <row r="215" spans="1:5" s="15" customFormat="1" ht="12.95" customHeight="1" x14ac:dyDescent="0.2">
      <c r="A215" s="25" t="s">
        <v>681</v>
      </c>
      <c r="B215" s="25"/>
      <c r="C215" s="25" t="s">
        <v>682</v>
      </c>
      <c r="D215" s="25"/>
      <c r="E215" s="25"/>
    </row>
    <row r="216" spans="1:5" s="15" customFormat="1" ht="12.95" customHeight="1" x14ac:dyDescent="0.2">
      <c r="A216" s="25" t="s">
        <v>683</v>
      </c>
      <c r="B216" s="25"/>
      <c r="C216" s="25" t="s">
        <v>684</v>
      </c>
      <c r="D216" s="25"/>
      <c r="E216" s="25"/>
    </row>
    <row r="217" spans="1:5" s="15" customFormat="1" ht="12.95" customHeight="1" x14ac:dyDescent="0.2">
      <c r="A217" s="25" t="s">
        <v>685</v>
      </c>
      <c r="B217" s="25"/>
      <c r="C217" s="25" t="s">
        <v>686</v>
      </c>
      <c r="D217" s="25"/>
      <c r="E217" s="25"/>
    </row>
    <row r="218" spans="1:5" s="15" customFormat="1" ht="12.95" customHeight="1" x14ac:dyDescent="0.2">
      <c r="A218" s="25" t="s">
        <v>687</v>
      </c>
      <c r="B218" s="25"/>
      <c r="C218" s="25" t="s">
        <v>688</v>
      </c>
      <c r="D218" s="25"/>
      <c r="E218" s="25"/>
    </row>
    <row r="219" spans="1:5" s="15" customFormat="1" ht="12.95" customHeight="1" x14ac:dyDescent="0.2">
      <c r="A219" s="25" t="s">
        <v>689</v>
      </c>
      <c r="B219" s="25"/>
      <c r="C219" s="25" t="s">
        <v>690</v>
      </c>
      <c r="D219" s="25"/>
      <c r="E219" s="25"/>
    </row>
    <row r="220" spans="1:5" s="15" customFormat="1" ht="12.95" customHeight="1" x14ac:dyDescent="0.2">
      <c r="A220" s="25" t="s">
        <v>691</v>
      </c>
      <c r="B220" s="25"/>
      <c r="C220" s="25" t="s">
        <v>692</v>
      </c>
      <c r="D220" s="25"/>
      <c r="E220" s="25"/>
    </row>
    <row r="221" spans="1:5" s="15" customFormat="1" ht="12.95" customHeight="1" x14ac:dyDescent="0.2">
      <c r="A221" s="25" t="s">
        <v>693</v>
      </c>
      <c r="B221" s="25"/>
      <c r="C221" s="25" t="s">
        <v>694</v>
      </c>
      <c r="D221" s="25"/>
      <c r="E221" s="25"/>
    </row>
    <row r="222" spans="1:5" s="15" customFormat="1" ht="12.95" customHeight="1" x14ac:dyDescent="0.2">
      <c r="A222" s="25" t="s">
        <v>695</v>
      </c>
      <c r="B222" s="25"/>
      <c r="C222" s="25" t="s">
        <v>696</v>
      </c>
      <c r="D222" s="25"/>
      <c r="E222" s="25"/>
    </row>
    <row r="223" spans="1:5" s="15" customFormat="1" ht="12.95" customHeight="1" x14ac:dyDescent="0.2">
      <c r="A223" s="25" t="s">
        <v>697</v>
      </c>
      <c r="B223" s="25"/>
      <c r="C223" s="25" t="s">
        <v>698</v>
      </c>
      <c r="D223" s="25"/>
      <c r="E223" s="25"/>
    </row>
    <row r="224" spans="1:5" s="15" customFormat="1" ht="12.95" customHeight="1" x14ac:dyDescent="0.2">
      <c r="A224" s="25" t="s">
        <v>699</v>
      </c>
      <c r="B224" s="25"/>
      <c r="C224" s="25" t="s">
        <v>700</v>
      </c>
      <c r="D224" s="25"/>
      <c r="E224" s="25"/>
    </row>
    <row r="225" spans="1:5" s="15" customFormat="1" ht="12.95" customHeight="1" x14ac:dyDescent="0.2">
      <c r="A225" s="25" t="s">
        <v>701</v>
      </c>
      <c r="B225" s="25"/>
      <c r="C225" s="25" t="s">
        <v>702</v>
      </c>
      <c r="D225" s="25"/>
      <c r="E225" s="25"/>
    </row>
    <row r="226" spans="1:5" s="15" customFormat="1" ht="12.95" customHeight="1" x14ac:dyDescent="0.2">
      <c r="A226" s="25" t="s">
        <v>703</v>
      </c>
      <c r="B226" s="25"/>
      <c r="C226" s="25" t="s">
        <v>704</v>
      </c>
      <c r="D226" s="25"/>
      <c r="E226" s="25"/>
    </row>
    <row r="227" spans="1:5" s="15" customFormat="1" ht="12.95" customHeight="1" x14ac:dyDescent="0.2">
      <c r="A227" s="25" t="s">
        <v>705</v>
      </c>
      <c r="B227" s="25"/>
      <c r="C227" s="25" t="s">
        <v>706</v>
      </c>
      <c r="D227" s="25"/>
      <c r="E227" s="25"/>
    </row>
    <row r="228" spans="1:5" s="15" customFormat="1" ht="12.95" customHeight="1" x14ac:dyDescent="0.2">
      <c r="A228" s="25" t="s">
        <v>707</v>
      </c>
      <c r="B228" s="25"/>
      <c r="C228" s="25" t="s">
        <v>708</v>
      </c>
      <c r="D228" s="25"/>
      <c r="E228" s="25"/>
    </row>
    <row r="229" spans="1:5" s="15" customFormat="1" ht="12.95" customHeight="1" x14ac:dyDescent="0.2">
      <c r="A229" s="25" t="s">
        <v>709</v>
      </c>
      <c r="B229" s="25"/>
      <c r="C229" s="25" t="s">
        <v>710</v>
      </c>
      <c r="D229" s="25"/>
      <c r="E229" s="25"/>
    </row>
    <row r="230" spans="1:5" s="15" customFormat="1" ht="12.95" customHeight="1" x14ac:dyDescent="0.2">
      <c r="A230" s="25" t="s">
        <v>711</v>
      </c>
      <c r="B230" s="25"/>
      <c r="C230" s="25" t="s">
        <v>712</v>
      </c>
      <c r="D230" s="25"/>
      <c r="E230" s="25"/>
    </row>
    <row r="231" spans="1:5" s="15" customFormat="1" ht="12.95" customHeight="1" x14ac:dyDescent="0.2">
      <c r="A231" s="25" t="s">
        <v>713</v>
      </c>
      <c r="B231" s="25"/>
      <c r="C231" s="25" t="s">
        <v>714</v>
      </c>
      <c r="D231" s="25"/>
      <c r="E231" s="25"/>
    </row>
    <row r="232" spans="1:5" s="15" customFormat="1" ht="12.95" customHeight="1" x14ac:dyDescent="0.2">
      <c r="A232" s="25" t="s">
        <v>715</v>
      </c>
      <c r="B232" s="25"/>
      <c r="C232" s="25" t="s">
        <v>716</v>
      </c>
      <c r="D232" s="25"/>
      <c r="E232" s="25"/>
    </row>
    <row r="233" spans="1:5" s="15" customFormat="1" ht="12.95" customHeight="1" x14ac:dyDescent="0.2">
      <c r="A233" s="25" t="s">
        <v>717</v>
      </c>
      <c r="B233" s="25"/>
      <c r="C233" s="25" t="s">
        <v>718</v>
      </c>
      <c r="D233" s="25"/>
      <c r="E233" s="25"/>
    </row>
    <row r="234" spans="1:5" s="15" customFormat="1" ht="12.95" customHeight="1" x14ac:dyDescent="0.2">
      <c r="A234" s="25" t="s">
        <v>719</v>
      </c>
      <c r="B234" s="25"/>
      <c r="C234" s="25" t="s">
        <v>712</v>
      </c>
      <c r="D234" s="25"/>
      <c r="E234" s="25"/>
    </row>
    <row r="235" spans="1:5" s="15" customFormat="1" ht="12.95" customHeight="1" x14ac:dyDescent="0.2">
      <c r="A235" s="25" t="s">
        <v>720</v>
      </c>
      <c r="B235" s="25"/>
      <c r="C235" s="25" t="s">
        <v>721</v>
      </c>
      <c r="D235" s="25"/>
      <c r="E235" s="25"/>
    </row>
    <row r="236" spans="1:5" s="15" customFormat="1" ht="12.95" customHeight="1" x14ac:dyDescent="0.2">
      <c r="A236" s="25" t="s">
        <v>722</v>
      </c>
      <c r="B236" s="25"/>
      <c r="C236" s="25" t="s">
        <v>723</v>
      </c>
      <c r="D236" s="25"/>
      <c r="E236" s="25"/>
    </row>
    <row r="237" spans="1:5" s="15" customFormat="1" ht="12.95" customHeight="1" x14ac:dyDescent="0.2">
      <c r="A237" s="25" t="s">
        <v>724</v>
      </c>
      <c r="B237" s="25"/>
      <c r="C237" s="25" t="s">
        <v>725</v>
      </c>
      <c r="D237" s="25"/>
      <c r="E237" s="25"/>
    </row>
    <row r="238" spans="1:5" s="15" customFormat="1" ht="12.95" customHeight="1" x14ac:dyDescent="0.2">
      <c r="A238" s="25" t="s">
        <v>726</v>
      </c>
      <c r="B238" s="25"/>
      <c r="C238" s="25" t="s">
        <v>727</v>
      </c>
      <c r="D238" s="25"/>
      <c r="E238" s="25"/>
    </row>
    <row r="239" spans="1:5" s="15" customFormat="1" ht="12.95" customHeight="1" x14ac:dyDescent="0.2">
      <c r="A239" s="25" t="s">
        <v>728</v>
      </c>
      <c r="B239" s="25"/>
      <c r="C239" s="25" t="s">
        <v>729</v>
      </c>
      <c r="D239" s="25"/>
      <c r="E239" s="25"/>
    </row>
    <row r="240" spans="1:5" s="15" customFormat="1" ht="12.95" customHeight="1" x14ac:dyDescent="0.2">
      <c r="A240" s="25" t="s">
        <v>730</v>
      </c>
      <c r="B240" s="25"/>
      <c r="C240" s="25" t="s">
        <v>731</v>
      </c>
      <c r="D240" s="25"/>
      <c r="E240" s="25"/>
    </row>
    <row r="241" spans="1:5" s="15" customFormat="1" ht="12.95" customHeight="1" x14ac:dyDescent="0.2">
      <c r="A241" s="25" t="s">
        <v>732</v>
      </c>
      <c r="B241" s="25"/>
      <c r="C241" s="25" t="s">
        <v>733</v>
      </c>
      <c r="D241" s="25"/>
      <c r="E241" s="25"/>
    </row>
    <row r="242" spans="1:5" s="15" customFormat="1" ht="12.95" customHeight="1" x14ac:dyDescent="0.2">
      <c r="A242" s="25" t="s">
        <v>734</v>
      </c>
      <c r="B242" s="25"/>
      <c r="C242" s="25" t="s">
        <v>735</v>
      </c>
      <c r="D242" s="25"/>
      <c r="E242" s="25"/>
    </row>
    <row r="243" spans="1:5" s="15" customFormat="1" ht="12.95" customHeight="1" x14ac:dyDescent="0.2">
      <c r="A243" s="25" t="s">
        <v>736</v>
      </c>
      <c r="B243" s="25"/>
      <c r="C243" s="25" t="s">
        <v>737</v>
      </c>
      <c r="D243" s="25"/>
      <c r="E243" s="25"/>
    </row>
    <row r="244" spans="1:5" s="15" customFormat="1" ht="12.95" customHeight="1" x14ac:dyDescent="0.2">
      <c r="A244" s="25" t="s">
        <v>738</v>
      </c>
      <c r="B244" s="25"/>
      <c r="C244" s="25" t="s">
        <v>739</v>
      </c>
      <c r="D244" s="25"/>
      <c r="E244" s="25"/>
    </row>
    <row r="245" spans="1:5" s="15" customFormat="1" ht="12.95" customHeight="1" x14ac:dyDescent="0.2">
      <c r="A245" s="25" t="s">
        <v>740</v>
      </c>
      <c r="B245" s="25"/>
      <c r="C245" s="25" t="s">
        <v>741</v>
      </c>
      <c r="D245" s="25"/>
      <c r="E245" s="25"/>
    </row>
    <row r="246" spans="1:5" s="15" customFormat="1" ht="12.95" customHeight="1" x14ac:dyDescent="0.2">
      <c r="A246" s="25" t="s">
        <v>742</v>
      </c>
      <c r="B246" s="25"/>
      <c r="C246" s="25" t="s">
        <v>743</v>
      </c>
      <c r="D246" s="25"/>
      <c r="E246" s="25"/>
    </row>
    <row r="247" spans="1:5" s="15" customFormat="1" ht="12.95" customHeight="1" x14ac:dyDescent="0.2">
      <c r="A247" s="25" t="s">
        <v>744</v>
      </c>
      <c r="B247" s="25"/>
      <c r="C247" s="25" t="s">
        <v>745</v>
      </c>
      <c r="D247" s="25"/>
      <c r="E247" s="25"/>
    </row>
    <row r="248" spans="1:5" s="15" customFormat="1" ht="12.95" customHeight="1" x14ac:dyDescent="0.2">
      <c r="A248" s="25" t="s">
        <v>746</v>
      </c>
      <c r="B248" s="25"/>
      <c r="C248" s="25" t="s">
        <v>745</v>
      </c>
      <c r="D248" s="25"/>
      <c r="E248" s="25"/>
    </row>
    <row r="249" spans="1:5" s="15" customFormat="1" ht="12.95" customHeight="1" x14ac:dyDescent="0.2">
      <c r="A249" s="25" t="s">
        <v>747</v>
      </c>
      <c r="B249" s="25"/>
      <c r="C249" s="25" t="s">
        <v>748</v>
      </c>
      <c r="D249" s="25"/>
      <c r="E249" s="25"/>
    </row>
    <row r="250" spans="1:5" s="15" customFormat="1" ht="12.95" customHeight="1" x14ac:dyDescent="0.2">
      <c r="A250" s="25" t="s">
        <v>749</v>
      </c>
      <c r="B250" s="25"/>
      <c r="C250" s="25" t="s">
        <v>750</v>
      </c>
      <c r="D250" s="25"/>
      <c r="E250" s="25"/>
    </row>
    <row r="251" spans="1:5" s="15" customFormat="1" ht="12.95" customHeight="1" x14ac:dyDescent="0.2">
      <c r="A251" s="25" t="s">
        <v>751</v>
      </c>
      <c r="B251" s="25"/>
      <c r="C251" s="25" t="s">
        <v>752</v>
      </c>
      <c r="D251" s="25"/>
      <c r="E251" s="25"/>
    </row>
    <row r="252" spans="1:5" s="15" customFormat="1" ht="12.95" customHeight="1" x14ac:dyDescent="0.2">
      <c r="A252" s="25" t="s">
        <v>753</v>
      </c>
      <c r="B252" s="25"/>
      <c r="C252" s="25" t="s">
        <v>754</v>
      </c>
      <c r="D252" s="25"/>
      <c r="E252" s="25"/>
    </row>
    <row r="253" spans="1:5" s="15" customFormat="1" ht="12.95" customHeight="1" x14ac:dyDescent="0.2">
      <c r="A253" s="25" t="s">
        <v>755</v>
      </c>
      <c r="B253" s="25"/>
      <c r="C253" s="25" t="s">
        <v>756</v>
      </c>
      <c r="D253" s="25"/>
      <c r="E253" s="25"/>
    </row>
    <row r="254" spans="1:5" s="15" customFormat="1" ht="12.95" customHeight="1" x14ac:dyDescent="0.2">
      <c r="A254" s="25" t="s">
        <v>757</v>
      </c>
      <c r="B254" s="25"/>
      <c r="C254" s="25" t="s">
        <v>754</v>
      </c>
      <c r="D254" s="25"/>
      <c r="E254" s="25"/>
    </row>
    <row r="255" spans="1:5" s="15" customFormat="1" ht="12.95" customHeight="1" x14ac:dyDescent="0.2">
      <c r="A255" s="25" t="s">
        <v>758</v>
      </c>
      <c r="B255" s="25"/>
      <c r="C255" s="25" t="s">
        <v>759</v>
      </c>
      <c r="D255" s="25"/>
      <c r="E255" s="25"/>
    </row>
    <row r="256" spans="1:5" s="15" customFormat="1" ht="12.95" customHeight="1" x14ac:dyDescent="0.2">
      <c r="A256" s="25" t="s">
        <v>760</v>
      </c>
      <c r="B256" s="25"/>
      <c r="C256" s="25" t="s">
        <v>761</v>
      </c>
      <c r="D256" s="25"/>
      <c r="E256" s="25"/>
    </row>
    <row r="257" spans="1:5" s="15" customFormat="1" ht="12.95" customHeight="1" x14ac:dyDescent="0.2">
      <c r="A257" s="25" t="s">
        <v>762</v>
      </c>
      <c r="B257" s="25"/>
      <c r="C257" s="25" t="s">
        <v>763</v>
      </c>
      <c r="D257" s="25"/>
      <c r="E257" s="25"/>
    </row>
    <row r="258" spans="1:5" s="15" customFormat="1" ht="12.95" customHeight="1" x14ac:dyDescent="0.2">
      <c r="A258" s="25" t="s">
        <v>764</v>
      </c>
      <c r="B258" s="25"/>
      <c r="C258" s="25" t="s">
        <v>765</v>
      </c>
      <c r="D258" s="25"/>
      <c r="E258" s="25"/>
    </row>
    <row r="259" spans="1:5" s="15" customFormat="1" ht="12.95" customHeight="1" x14ac:dyDescent="0.2">
      <c r="A259" s="25" t="s">
        <v>766</v>
      </c>
      <c r="B259" s="25"/>
      <c r="C259" s="25" t="s">
        <v>767</v>
      </c>
      <c r="D259" s="25"/>
      <c r="E259" s="25"/>
    </row>
    <row r="260" spans="1:5" s="15" customFormat="1" ht="12.95" customHeight="1" x14ac:dyDescent="0.2">
      <c r="A260" s="25" t="s">
        <v>768</v>
      </c>
      <c r="B260" s="25"/>
      <c r="C260" s="25" t="s">
        <v>769</v>
      </c>
      <c r="D260" s="25"/>
      <c r="E260" s="25"/>
    </row>
    <row r="261" spans="1:5" s="15" customFormat="1" ht="12.95" customHeight="1" x14ac:dyDescent="0.2">
      <c r="A261" s="25" t="s">
        <v>770</v>
      </c>
      <c r="B261" s="25"/>
      <c r="C261" s="25" t="s">
        <v>771</v>
      </c>
      <c r="D261" s="25"/>
      <c r="E261" s="25"/>
    </row>
    <row r="262" spans="1:5" s="15" customFormat="1" ht="12.95" customHeight="1" x14ac:dyDescent="0.2">
      <c r="A262" s="25" t="s">
        <v>772</v>
      </c>
      <c r="B262" s="25"/>
      <c r="C262" s="25" t="s">
        <v>773</v>
      </c>
      <c r="D262" s="25"/>
      <c r="E262" s="25"/>
    </row>
    <row r="263" spans="1:5" s="15" customFormat="1" ht="12.95" customHeight="1" x14ac:dyDescent="0.2">
      <c r="A263" s="25" t="s">
        <v>774</v>
      </c>
      <c r="B263" s="25"/>
      <c r="C263" s="25" t="s">
        <v>775</v>
      </c>
      <c r="D263" s="25"/>
      <c r="E263" s="25"/>
    </row>
    <row r="264" spans="1:5" s="15" customFormat="1" ht="12.95" customHeight="1" x14ac:dyDescent="0.2">
      <c r="A264" s="25" t="s">
        <v>776</v>
      </c>
      <c r="B264" s="25"/>
      <c r="C264" s="25" t="s">
        <v>777</v>
      </c>
      <c r="D264" s="25"/>
      <c r="E264" s="25"/>
    </row>
  </sheetData>
  <mergeCells count="451">
    <mergeCell ref="A264:B264"/>
    <mergeCell ref="C264:E264"/>
    <mergeCell ref="A259:B259"/>
    <mergeCell ref="C259:E259"/>
    <mergeCell ref="A260:B260"/>
    <mergeCell ref="C260:E260"/>
    <mergeCell ref="A261:B261"/>
    <mergeCell ref="C261:E261"/>
    <mergeCell ref="A262:B262"/>
    <mergeCell ref="C262:E262"/>
    <mergeCell ref="A263:B263"/>
    <mergeCell ref="C263:E263"/>
    <mergeCell ref="A254:B254"/>
    <mergeCell ref="C254:E254"/>
    <mergeCell ref="A255:B255"/>
    <mergeCell ref="C255:E255"/>
    <mergeCell ref="A256:B256"/>
    <mergeCell ref="C256:E256"/>
    <mergeCell ref="A257:B257"/>
    <mergeCell ref="C257:E257"/>
    <mergeCell ref="A258:B258"/>
    <mergeCell ref="C258:E258"/>
    <mergeCell ref="A249:B249"/>
    <mergeCell ref="C249:E249"/>
    <mergeCell ref="A250:B250"/>
    <mergeCell ref="C250:E250"/>
    <mergeCell ref="A251:B251"/>
    <mergeCell ref="C251:E251"/>
    <mergeCell ref="A252:B252"/>
    <mergeCell ref="C252:E252"/>
    <mergeCell ref="A253:B253"/>
    <mergeCell ref="C253:E253"/>
    <mergeCell ref="A244:B244"/>
    <mergeCell ref="C244:E244"/>
    <mergeCell ref="A245:B245"/>
    <mergeCell ref="C245:E245"/>
    <mergeCell ref="A246:B246"/>
    <mergeCell ref="C246:E246"/>
    <mergeCell ref="A247:B247"/>
    <mergeCell ref="C247:E247"/>
    <mergeCell ref="A248:B248"/>
    <mergeCell ref="C248:E248"/>
    <mergeCell ref="A239:B239"/>
    <mergeCell ref="C239:E239"/>
    <mergeCell ref="A240:B240"/>
    <mergeCell ref="C240:E240"/>
    <mergeCell ref="A241:B241"/>
    <mergeCell ref="C241:E241"/>
    <mergeCell ref="A242:B242"/>
    <mergeCell ref="C242:E242"/>
    <mergeCell ref="A243:B243"/>
    <mergeCell ref="C243:E243"/>
    <mergeCell ref="A234:B234"/>
    <mergeCell ref="C234:E234"/>
    <mergeCell ref="A235:B235"/>
    <mergeCell ref="C235:E235"/>
    <mergeCell ref="A236:B236"/>
    <mergeCell ref="C236:E236"/>
    <mergeCell ref="A237:B237"/>
    <mergeCell ref="C237:E237"/>
    <mergeCell ref="A238:B238"/>
    <mergeCell ref="C238:E238"/>
    <mergeCell ref="A229:B229"/>
    <mergeCell ref="C229:E229"/>
    <mergeCell ref="A230:B230"/>
    <mergeCell ref="C230:E230"/>
    <mergeCell ref="A231:B231"/>
    <mergeCell ref="C231:E231"/>
    <mergeCell ref="A232:B232"/>
    <mergeCell ref="C232:E232"/>
    <mergeCell ref="A233:B233"/>
    <mergeCell ref="C233:E233"/>
    <mergeCell ref="A224:B224"/>
    <mergeCell ref="C224:E224"/>
    <mergeCell ref="A225:B225"/>
    <mergeCell ref="C225:E225"/>
    <mergeCell ref="A226:B226"/>
    <mergeCell ref="C226:E226"/>
    <mergeCell ref="A227:B227"/>
    <mergeCell ref="C227:E227"/>
    <mergeCell ref="A228:B228"/>
    <mergeCell ref="C228:E228"/>
    <mergeCell ref="A219:B219"/>
    <mergeCell ref="C219:E219"/>
    <mergeCell ref="A220:B220"/>
    <mergeCell ref="C220:E220"/>
    <mergeCell ref="A221:B221"/>
    <mergeCell ref="C221:E221"/>
    <mergeCell ref="A222:B222"/>
    <mergeCell ref="C222:E222"/>
    <mergeCell ref="A223:B223"/>
    <mergeCell ref="C223:E223"/>
    <mergeCell ref="A214:B214"/>
    <mergeCell ref="C214:E214"/>
    <mergeCell ref="A215:B215"/>
    <mergeCell ref="C215:E215"/>
    <mergeCell ref="A216:B216"/>
    <mergeCell ref="C216:E216"/>
    <mergeCell ref="A217:B217"/>
    <mergeCell ref="C217:E217"/>
    <mergeCell ref="A218:B218"/>
    <mergeCell ref="C218:E218"/>
    <mergeCell ref="A209:B209"/>
    <mergeCell ref="C209:E209"/>
    <mergeCell ref="A210:B210"/>
    <mergeCell ref="C210:E210"/>
    <mergeCell ref="A211:B211"/>
    <mergeCell ref="C211:E211"/>
    <mergeCell ref="A212:B212"/>
    <mergeCell ref="C212:E212"/>
    <mergeCell ref="A213:B213"/>
    <mergeCell ref="C213:E213"/>
    <mergeCell ref="A204:B204"/>
    <mergeCell ref="C204:E204"/>
    <mergeCell ref="A205:B205"/>
    <mergeCell ref="C205:E205"/>
    <mergeCell ref="A206:B206"/>
    <mergeCell ref="C206:E206"/>
    <mergeCell ref="A207:B207"/>
    <mergeCell ref="C207:E207"/>
    <mergeCell ref="A208:B208"/>
    <mergeCell ref="C208:E208"/>
    <mergeCell ref="A199:B199"/>
    <mergeCell ref="C199:E199"/>
    <mergeCell ref="A200:B200"/>
    <mergeCell ref="C200:E200"/>
    <mergeCell ref="A201:B201"/>
    <mergeCell ref="C201:E201"/>
    <mergeCell ref="A202:B202"/>
    <mergeCell ref="C202:E202"/>
    <mergeCell ref="A203:B203"/>
    <mergeCell ref="C203:E203"/>
    <mergeCell ref="A194:B194"/>
    <mergeCell ref="C194:E194"/>
    <mergeCell ref="A195:B195"/>
    <mergeCell ref="C195:E195"/>
    <mergeCell ref="A196:B196"/>
    <mergeCell ref="C196:E196"/>
    <mergeCell ref="A197:B197"/>
    <mergeCell ref="C197:E197"/>
    <mergeCell ref="A198:B198"/>
    <mergeCell ref="C198:E198"/>
    <mergeCell ref="A189:B189"/>
    <mergeCell ref="C189:E189"/>
    <mergeCell ref="A190:B190"/>
    <mergeCell ref="C190:E190"/>
    <mergeCell ref="A191:B191"/>
    <mergeCell ref="C191:E191"/>
    <mergeCell ref="A192:B192"/>
    <mergeCell ref="C192:E192"/>
    <mergeCell ref="A193:B193"/>
    <mergeCell ref="C193:E193"/>
    <mergeCell ref="A184:B184"/>
    <mergeCell ref="C184:E184"/>
    <mergeCell ref="A185:B185"/>
    <mergeCell ref="C185:E185"/>
    <mergeCell ref="A186:B186"/>
    <mergeCell ref="C186:E186"/>
    <mergeCell ref="A187:B187"/>
    <mergeCell ref="C187:E187"/>
    <mergeCell ref="A188:B188"/>
    <mergeCell ref="C188:E188"/>
    <mergeCell ref="A179:B179"/>
    <mergeCell ref="C179:E179"/>
    <mergeCell ref="A180:B180"/>
    <mergeCell ref="C180:E180"/>
    <mergeCell ref="A181:B181"/>
    <mergeCell ref="C181:E181"/>
    <mergeCell ref="A182:B182"/>
    <mergeCell ref="C182:E182"/>
    <mergeCell ref="A183:B183"/>
    <mergeCell ref="C183:E183"/>
    <mergeCell ref="A174:B174"/>
    <mergeCell ref="C174:E174"/>
    <mergeCell ref="A175:B175"/>
    <mergeCell ref="C175:E175"/>
    <mergeCell ref="A176:B176"/>
    <mergeCell ref="C176:E176"/>
    <mergeCell ref="A177:B177"/>
    <mergeCell ref="C177:E177"/>
    <mergeCell ref="A178:B178"/>
    <mergeCell ref="C178:E178"/>
    <mergeCell ref="A169:B169"/>
    <mergeCell ref="C169:E169"/>
    <mergeCell ref="A170:B170"/>
    <mergeCell ref="C170:E170"/>
    <mergeCell ref="A171:B171"/>
    <mergeCell ref="C171:E171"/>
    <mergeCell ref="A172:B172"/>
    <mergeCell ref="C172:E172"/>
    <mergeCell ref="A173:B173"/>
    <mergeCell ref="C173:E173"/>
    <mergeCell ref="A164:B164"/>
    <mergeCell ref="C164:E164"/>
    <mergeCell ref="A165:B165"/>
    <mergeCell ref="C165:E165"/>
    <mergeCell ref="A166:B166"/>
    <mergeCell ref="C166:E166"/>
    <mergeCell ref="A167:B167"/>
    <mergeCell ref="C167:E167"/>
    <mergeCell ref="A168:B168"/>
    <mergeCell ref="C168:E168"/>
    <mergeCell ref="A159:B159"/>
    <mergeCell ref="C159:E159"/>
    <mergeCell ref="A160:B160"/>
    <mergeCell ref="C160:E160"/>
    <mergeCell ref="A161:B161"/>
    <mergeCell ref="C161:E161"/>
    <mergeCell ref="A162:B162"/>
    <mergeCell ref="C162:E162"/>
    <mergeCell ref="A163:B163"/>
    <mergeCell ref="C163:E163"/>
    <mergeCell ref="A154:B154"/>
    <mergeCell ref="C154:E154"/>
    <mergeCell ref="A155:B155"/>
    <mergeCell ref="C155:E155"/>
    <mergeCell ref="A156:B156"/>
    <mergeCell ref="C156:E156"/>
    <mergeCell ref="A157:B157"/>
    <mergeCell ref="C157:E157"/>
    <mergeCell ref="A158:B158"/>
    <mergeCell ref="C158:E158"/>
    <mergeCell ref="A149:B149"/>
    <mergeCell ref="C149:E149"/>
    <mergeCell ref="A150:B150"/>
    <mergeCell ref="C150:E150"/>
    <mergeCell ref="A151:B151"/>
    <mergeCell ref="C151:E151"/>
    <mergeCell ref="A152:B152"/>
    <mergeCell ref="C152:E152"/>
    <mergeCell ref="A153:B153"/>
    <mergeCell ref="C153:E153"/>
    <mergeCell ref="A144:B144"/>
    <mergeCell ref="C144:E144"/>
    <mergeCell ref="A145:B145"/>
    <mergeCell ref="C145:E145"/>
    <mergeCell ref="A146:B146"/>
    <mergeCell ref="C146:E146"/>
    <mergeCell ref="A147:B147"/>
    <mergeCell ref="C147:E147"/>
    <mergeCell ref="A148:B148"/>
    <mergeCell ref="C148:E148"/>
    <mergeCell ref="A139:B139"/>
    <mergeCell ref="C139:E139"/>
    <mergeCell ref="A140:B140"/>
    <mergeCell ref="C140:E140"/>
    <mergeCell ref="A141:B141"/>
    <mergeCell ref="C141:E141"/>
    <mergeCell ref="A142:B142"/>
    <mergeCell ref="C142:E142"/>
    <mergeCell ref="A143:B143"/>
    <mergeCell ref="C143:E143"/>
    <mergeCell ref="A134:B134"/>
    <mergeCell ref="C134:E134"/>
    <mergeCell ref="A135:B135"/>
    <mergeCell ref="C135:E135"/>
    <mergeCell ref="A136:B136"/>
    <mergeCell ref="C136:E136"/>
    <mergeCell ref="A137:B137"/>
    <mergeCell ref="C137:E137"/>
    <mergeCell ref="A138:B138"/>
    <mergeCell ref="C138:E138"/>
    <mergeCell ref="A129:B129"/>
    <mergeCell ref="C129:E129"/>
    <mergeCell ref="A130:B130"/>
    <mergeCell ref="C130:E130"/>
    <mergeCell ref="A131:B131"/>
    <mergeCell ref="C131:E131"/>
    <mergeCell ref="A132:B132"/>
    <mergeCell ref="C132:E132"/>
    <mergeCell ref="A133:B133"/>
    <mergeCell ref="C133:E133"/>
    <mergeCell ref="A124:B124"/>
    <mergeCell ref="C124:E124"/>
    <mergeCell ref="A125:B125"/>
    <mergeCell ref="C125:E125"/>
    <mergeCell ref="A126:B126"/>
    <mergeCell ref="C126:E126"/>
    <mergeCell ref="A127:B127"/>
    <mergeCell ref="C127:E127"/>
    <mergeCell ref="A128:B128"/>
    <mergeCell ref="C128:E128"/>
    <mergeCell ref="A119:B119"/>
    <mergeCell ref="C119:E119"/>
    <mergeCell ref="A120:B120"/>
    <mergeCell ref="C120:E120"/>
    <mergeCell ref="A121:B121"/>
    <mergeCell ref="C121:E121"/>
    <mergeCell ref="A122:B122"/>
    <mergeCell ref="C122:E122"/>
    <mergeCell ref="A123:B123"/>
    <mergeCell ref="C123:E123"/>
    <mergeCell ref="A114:B114"/>
    <mergeCell ref="C114:E114"/>
    <mergeCell ref="A115:B115"/>
    <mergeCell ref="C115:E115"/>
    <mergeCell ref="A116:B116"/>
    <mergeCell ref="C116:E116"/>
    <mergeCell ref="A117:B117"/>
    <mergeCell ref="C117:E117"/>
    <mergeCell ref="A118:B118"/>
    <mergeCell ref="C118:E118"/>
    <mergeCell ref="A109:B109"/>
    <mergeCell ref="C109:E109"/>
    <mergeCell ref="A110:B110"/>
    <mergeCell ref="C110:E110"/>
    <mergeCell ref="A111:B111"/>
    <mergeCell ref="C111:E111"/>
    <mergeCell ref="A112:B112"/>
    <mergeCell ref="C112:E112"/>
    <mergeCell ref="A113:B113"/>
    <mergeCell ref="C113:E113"/>
    <mergeCell ref="A104:B104"/>
    <mergeCell ref="C104:E104"/>
    <mergeCell ref="A105:B105"/>
    <mergeCell ref="C105:E105"/>
    <mergeCell ref="A106:B106"/>
    <mergeCell ref="C106:E106"/>
    <mergeCell ref="A107:B107"/>
    <mergeCell ref="C107:E107"/>
    <mergeCell ref="A108:B108"/>
    <mergeCell ref="C108:E108"/>
    <mergeCell ref="A99:B99"/>
    <mergeCell ref="C99:E99"/>
    <mergeCell ref="A100:B100"/>
    <mergeCell ref="C100:E100"/>
    <mergeCell ref="A101:B101"/>
    <mergeCell ref="C101:E101"/>
    <mergeCell ref="A102:B102"/>
    <mergeCell ref="C102:E102"/>
    <mergeCell ref="A103:B103"/>
    <mergeCell ref="C103:E103"/>
    <mergeCell ref="A94:B94"/>
    <mergeCell ref="C94:E94"/>
    <mergeCell ref="A95:B95"/>
    <mergeCell ref="C95:E95"/>
    <mergeCell ref="A96:B96"/>
    <mergeCell ref="C96:E96"/>
    <mergeCell ref="A97:B97"/>
    <mergeCell ref="C97:E97"/>
    <mergeCell ref="A98:B98"/>
    <mergeCell ref="C98:E98"/>
    <mergeCell ref="A89:B89"/>
    <mergeCell ref="C89:E89"/>
    <mergeCell ref="A90:B90"/>
    <mergeCell ref="C90:E90"/>
    <mergeCell ref="A91:B91"/>
    <mergeCell ref="C91:E91"/>
    <mergeCell ref="A92:B92"/>
    <mergeCell ref="C92:E92"/>
    <mergeCell ref="A93:B93"/>
    <mergeCell ref="C93:E93"/>
    <mergeCell ref="A84:B84"/>
    <mergeCell ref="C84:E84"/>
    <mergeCell ref="A85:B85"/>
    <mergeCell ref="C85:E85"/>
    <mergeCell ref="A86:B86"/>
    <mergeCell ref="C86:E86"/>
    <mergeCell ref="A87:B87"/>
    <mergeCell ref="C87:E87"/>
    <mergeCell ref="A88:B88"/>
    <mergeCell ref="C88:E88"/>
    <mergeCell ref="A79:B79"/>
    <mergeCell ref="C79:E79"/>
    <mergeCell ref="A80:B80"/>
    <mergeCell ref="C80:E80"/>
    <mergeCell ref="A81:B81"/>
    <mergeCell ref="C81:E81"/>
    <mergeCell ref="A82:B82"/>
    <mergeCell ref="C82:E82"/>
    <mergeCell ref="A83:B83"/>
    <mergeCell ref="C83:E83"/>
    <mergeCell ref="A74:B74"/>
    <mergeCell ref="C74:E74"/>
    <mergeCell ref="A75:B75"/>
    <mergeCell ref="C75:E75"/>
    <mergeCell ref="A76:B76"/>
    <mergeCell ref="C76:E76"/>
    <mergeCell ref="A77:B77"/>
    <mergeCell ref="C77:E77"/>
    <mergeCell ref="A78:B78"/>
    <mergeCell ref="C78:E78"/>
    <mergeCell ref="A69:B69"/>
    <mergeCell ref="C69:E69"/>
    <mergeCell ref="A70:B70"/>
    <mergeCell ref="C70:E70"/>
    <mergeCell ref="A71:B71"/>
    <mergeCell ref="C71:E71"/>
    <mergeCell ref="A72:B72"/>
    <mergeCell ref="C72:E72"/>
    <mergeCell ref="A73:B73"/>
    <mergeCell ref="C73:E73"/>
    <mergeCell ref="A64:B64"/>
    <mergeCell ref="C64:E64"/>
    <mergeCell ref="A65:B65"/>
    <mergeCell ref="C65:E65"/>
    <mergeCell ref="A66:B66"/>
    <mergeCell ref="C66:E66"/>
    <mergeCell ref="A67:B67"/>
    <mergeCell ref="C67:E67"/>
    <mergeCell ref="A68:B68"/>
    <mergeCell ref="C68:E68"/>
    <mergeCell ref="A59:B59"/>
    <mergeCell ref="C59:E59"/>
    <mergeCell ref="A60:B60"/>
    <mergeCell ref="C60:E60"/>
    <mergeCell ref="A61:B61"/>
    <mergeCell ref="C61:E61"/>
    <mergeCell ref="A62:B62"/>
    <mergeCell ref="C62:E62"/>
    <mergeCell ref="A63:B63"/>
    <mergeCell ref="C63:E63"/>
    <mergeCell ref="A54:B54"/>
    <mergeCell ref="C54:E54"/>
    <mergeCell ref="A55:B55"/>
    <mergeCell ref="C55:E55"/>
    <mergeCell ref="A56:B56"/>
    <mergeCell ref="C56:E56"/>
    <mergeCell ref="A57:B57"/>
    <mergeCell ref="C57:E57"/>
    <mergeCell ref="A58:B58"/>
    <mergeCell ref="C58:E58"/>
    <mergeCell ref="A49:B49"/>
    <mergeCell ref="C49:E49"/>
    <mergeCell ref="A50:B50"/>
    <mergeCell ref="C50:E50"/>
    <mergeCell ref="A51:B51"/>
    <mergeCell ref="C51:E51"/>
    <mergeCell ref="A52:B52"/>
    <mergeCell ref="C52:E52"/>
    <mergeCell ref="A53:B53"/>
    <mergeCell ref="C53:E53"/>
    <mergeCell ref="A44:B44"/>
    <mergeCell ref="C44:E44"/>
    <mergeCell ref="A45:B45"/>
    <mergeCell ref="C45:E45"/>
    <mergeCell ref="A46:B46"/>
    <mergeCell ref="C46:E46"/>
    <mergeCell ref="A47:B47"/>
    <mergeCell ref="C47:E47"/>
    <mergeCell ref="A48:B48"/>
    <mergeCell ref="C48:E48"/>
    <mergeCell ref="A1:E1"/>
    <mergeCell ref="F1:I5"/>
    <mergeCell ref="J1:O1"/>
    <mergeCell ref="A2:E2"/>
    <mergeCell ref="J2:O5"/>
    <mergeCell ref="A3:E3"/>
    <mergeCell ref="A4:E4"/>
    <mergeCell ref="A5:E5"/>
    <mergeCell ref="A42:B4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TDSheet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Рябкина Александра Дмитриевна</cp:lastModifiedBy>
  <dcterms:modified xsi:type="dcterms:W3CDTF">2024-10-29T10:58:37Z</dcterms:modified>
</cp:coreProperties>
</file>